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PHE BOQ" sheetId="1" r:id="rId1"/>
    <sheet name="Elec BOQ"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6" i="2" l="1"/>
  <c r="F235" i="2"/>
  <c r="F234" i="2"/>
  <c r="F227" i="2"/>
  <c r="F221" i="2"/>
  <c r="F220" i="2"/>
  <c r="F219" i="2"/>
  <c r="F217" i="2"/>
  <c r="F214" i="2"/>
  <c r="F213" i="2"/>
  <c r="G212" i="2"/>
  <c r="F211" i="2"/>
  <c r="F207" i="2"/>
  <c r="F206" i="2"/>
  <c r="F205" i="2"/>
  <c r="F204" i="2"/>
  <c r="F202" i="2"/>
  <c r="G201" i="2"/>
  <c r="F201" i="2"/>
  <c r="F199" i="2"/>
  <c r="F198" i="2"/>
  <c r="F196" i="2"/>
  <c r="F193" i="2"/>
  <c r="F190" i="2"/>
  <c r="F183" i="2"/>
  <c r="F182" i="2"/>
  <c r="F181" i="2"/>
  <c r="G180" i="2"/>
  <c r="F179" i="2"/>
  <c r="F177" i="2"/>
  <c r="F176" i="2"/>
  <c r="F174" i="2"/>
  <c r="F173" i="2"/>
  <c r="F171" i="2"/>
  <c r="F170" i="2"/>
  <c r="F168" i="2"/>
  <c r="F167" i="2"/>
  <c r="F165" i="2"/>
  <c r="F164" i="2"/>
  <c r="F162" i="2"/>
  <c r="F161" i="2"/>
  <c r="F159" i="2"/>
  <c r="F158" i="2"/>
  <c r="F156" i="2"/>
  <c r="F154" i="2"/>
  <c r="F152" i="2"/>
  <c r="F150" i="2"/>
  <c r="F148" i="2"/>
  <c r="F146" i="2"/>
  <c r="F144" i="2"/>
  <c r="F142" i="2"/>
  <c r="F141" i="2"/>
  <c r="F140" i="2"/>
  <c r="F138" i="2"/>
  <c r="F137" i="2"/>
  <c r="F136" i="2"/>
  <c r="F134" i="2"/>
  <c r="F133" i="2"/>
  <c r="F132" i="2"/>
  <c r="F130" i="2"/>
  <c r="F129" i="2"/>
  <c r="F128" i="2"/>
  <c r="F126" i="2"/>
  <c r="F125" i="2"/>
  <c r="G124" i="2"/>
  <c r="F123" i="2"/>
  <c r="F122" i="2"/>
  <c r="F121" i="2"/>
  <c r="F120" i="2"/>
  <c r="F119" i="2"/>
  <c r="F118" i="2"/>
  <c r="F117" i="2"/>
  <c r="F116" i="2"/>
  <c r="F115" i="2"/>
  <c r="G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G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G25" i="2"/>
  <c r="F24" i="2"/>
  <c r="F23" i="2"/>
  <c r="F22" i="2"/>
  <c r="F21" i="2"/>
  <c r="F20" i="2"/>
  <c r="F19" i="2"/>
  <c r="F18" i="2"/>
  <c r="F17" i="2"/>
  <c r="F16" i="2"/>
  <c r="F15" i="2"/>
  <c r="F14" i="2"/>
  <c r="F13" i="2"/>
  <c r="F12" i="2"/>
  <c r="F11" i="2"/>
  <c r="F10" i="2"/>
  <c r="F9" i="2"/>
  <c r="F8" i="2"/>
  <c r="F7" i="2"/>
  <c r="F6" i="2"/>
  <c r="D34" i="1"/>
  <c r="D32" i="1"/>
</calcChain>
</file>

<file path=xl/sharedStrings.xml><?xml version="1.0" encoding="utf-8"?>
<sst xmlns="http://schemas.openxmlformats.org/spreadsheetml/2006/main" count="805" uniqueCount="456">
  <si>
    <t>Name of the Project: AKSHAYA PATRA PUNE KITCHEN</t>
  </si>
  <si>
    <t xml:space="preserve">PHE BOQ </t>
  </si>
  <si>
    <t>SNO.</t>
  </si>
  <si>
    <t>DESCRIPTION</t>
  </si>
  <si>
    <t>UNIT</t>
  </si>
  <si>
    <t>Qty</t>
  </si>
  <si>
    <t>Rate 
(in Rs.)</t>
  </si>
  <si>
    <t>Amount</t>
  </si>
  <si>
    <t>A</t>
  </si>
  <si>
    <t xml:space="preserve">SANITARY FIXTURES including Supply of Sanitary Ware and CP Fittings (Cera/ Hindware equivalent), Labour Cost, all ACCESSORIES required for fixing Sanitary and CP Fittings </t>
  </si>
  <si>
    <t>Fixing  at site white glazed vitreous china  (P or S Trap) wall hung EWCs   mounted on stainless steel rag bolts complete with C.P. nuts and washers,  wooden/ plastic seat and lid,C.P. brass hinges and rubber buffers brass screws and washers complete including cutting and making good the walls and floors wherever required.(WC exact model may change with Architectural requirements)</t>
  </si>
  <si>
    <t>EACH</t>
  </si>
  <si>
    <t xml:space="preserve">Fixing of Dual Flushing Cistern Concelaed type suitable for 10cm thick walls complete with tank, flushing fittings and cover plate selected . </t>
  </si>
  <si>
    <t>Fixing  at site white vitreous china wash basin with   C.P. brass chain with rubber plug, 32 mm C.P. brass waste coupling of standard pattern, 32 mm dia C.P. cast brass bottle trap and union including cutting and making good the walls wherever required complete.</t>
  </si>
  <si>
    <t xml:space="preserve">Counter Mounted Wash basin as per Drawing. 560 x 470 x 190 mm </t>
  </si>
  <si>
    <t>Supply &amp; Fixing at site SS towel rail 600mm with independent bracket or end flanges complete with necessary screws etc.</t>
  </si>
  <si>
    <t>Fixing  at site Cp Brass Wall Mounted toilet paper holder  complete including cutting and making good the walls wherever required. Size 150x150 mm</t>
  </si>
  <si>
    <t xml:space="preserve">Fixing at site white CP Brass Wall fixed soaptray fixed in position by means of screws and rawl plug embedded in the walls complete including cutting and making good the walls wherever required. </t>
  </si>
  <si>
    <t>Supply and Fixing at site ablution health spray faucet or equivalent complete with angle cock, flexible PVC tube, holder etc. complete in all respects.</t>
  </si>
  <si>
    <t>Fixing  angular stop cocks as per the specification and drawings to the satisfaction of the Project Manager</t>
  </si>
  <si>
    <t>Fixing  vitreous china Flat Urinal (Large Size) including 40mm waste coupling, concealed automatic sensor controlled flush valve with installation box and control cock complete in all respects. Urinal with integrated flush sensor operated with integrated EFS 320 x 300 x 525 mm  New Cat No: S4010102 Cera or Equivalent. GRIHA Approved model</t>
  </si>
  <si>
    <t>Fixing frameless Frosted Glass urinal partition complete in all respects. Jaquar JSE-CHR-110UC450X Basin/Urinal Partition  or equivalent</t>
  </si>
  <si>
    <t xml:space="preserve">Fixing Pressmatic  Type water saving pillar tap for wash basins  as per the specification and drawings to the satisfaction of the Project Manager.  Pillar cock pressmatic with aerator   Flow rate of tap resrticted to 4 lpm. </t>
  </si>
  <si>
    <t>Fixing at Site in position RO Drinking water Purifier 5000 LPH skid mounted with HP pump, filter feed pumps, pre-filters, micron filter necessary dosing pumps etc complete with auto start stop  depending on RO water tank level.</t>
  </si>
  <si>
    <t>Supply &amp; Fixing at site  5 kL litres stainless steel water storage tank with necessary support.</t>
  </si>
  <si>
    <t>Supply, Installation ,testing &amp; commissioning of three phase  twin pump Booster System  2.1 to 3.7 bar pressure range, flow rate of 5500 lph@3bar pressure, necessary pressure tank complete with pressure Switch, interconnecting pipes and valves, skid mounted with all accessories (lubi-TBMH2-50)</t>
  </si>
  <si>
    <t>Fixing Shower Mixer Diverter with Overhead multiflow shower head including making all internal connections for the Diverter and trimset, shower arm, shower rose etc  complete. Inbuilt Flow restrictor max flow rate 4 lpm.</t>
  </si>
  <si>
    <t xml:space="preserve">Supply and FixingTwin Robe Hooks as per the specification and drawings to the satisfaction of the Project Manager. </t>
  </si>
  <si>
    <t xml:space="preserve"> C\O TO SUMMARY</t>
  </si>
  <si>
    <t>B</t>
  </si>
  <si>
    <t>SOIL,WASTE,VENT &amp; RAIN WATER PIPES</t>
  </si>
  <si>
    <t>All pipes and fittings shall be SUPREME/ASTRAL make</t>
  </si>
  <si>
    <t>All support systems shall be Hi Tech Pipe Supports or Fixotech</t>
  </si>
  <si>
    <t>All Gratings inside toilets shall be Aco/ EuroPlast/Chilly/ Marvel make</t>
  </si>
  <si>
    <r>
      <t>Providing and fixing at site pasting type</t>
    </r>
    <r>
      <rPr>
        <b/>
        <sz val="10"/>
        <rFont val="Calibri"/>
        <family val="2"/>
        <scheme val="minor"/>
      </rPr>
      <t xml:space="preserve"> uPVC pipe for horizontal soil and waste lines and all rainwater lines 6 kg/sqcm</t>
    </r>
    <r>
      <rPr>
        <sz val="10"/>
        <rFont val="Calibri"/>
        <family val="2"/>
        <scheme val="minor"/>
      </rPr>
      <t xml:space="preserve"> class II  (IS:  4985-2000)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</si>
  <si>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1a)</t>
  </si>
  <si>
    <t>160 mm O.D.</t>
  </si>
  <si>
    <t>METRE</t>
  </si>
  <si>
    <t>1b)</t>
  </si>
  <si>
    <t>110 mm O.D.</t>
  </si>
  <si>
    <t>1c)</t>
  </si>
  <si>
    <t>75 mm O.D.</t>
  </si>
  <si>
    <t>1d)</t>
  </si>
  <si>
    <t>63 mm O.D.</t>
  </si>
  <si>
    <t>1e)</t>
  </si>
  <si>
    <t>50 mm O.D.</t>
  </si>
  <si>
    <r>
      <t xml:space="preserve">Providing and fixing at site pasting type </t>
    </r>
    <r>
      <rPr>
        <b/>
        <sz val="10"/>
        <rFont val="Calibri"/>
        <family val="2"/>
        <scheme val="minor"/>
      </rPr>
      <t xml:space="preserve">cPVC ASTM sch 80 pipe for horizontal  waste lines </t>
    </r>
    <r>
      <rPr>
        <sz val="10"/>
        <rFont val="Calibri"/>
        <family val="2"/>
        <scheme val="minor"/>
      </rPr>
      <t xml:space="preserve">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</si>
  <si>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2 a)</t>
  </si>
  <si>
    <t xml:space="preserve">200 mm O.D.                </t>
  </si>
  <si>
    <t>2 b)</t>
  </si>
  <si>
    <t xml:space="preserve">160 mm O.D.                 </t>
  </si>
  <si>
    <t>2c)</t>
  </si>
  <si>
    <r>
      <t xml:space="preserve">Providing and fixing at site pasting type </t>
    </r>
    <r>
      <rPr>
        <b/>
        <sz val="10"/>
        <rFont val="Calibri"/>
        <family val="2"/>
        <scheme val="minor"/>
      </rPr>
      <t>uPVC pipe for Vertical soil and waste lines  6 kg/sqcm class</t>
    </r>
    <r>
      <rPr>
        <sz val="10"/>
        <rFont val="Calibri"/>
        <family val="2"/>
        <scheme val="minor"/>
      </rPr>
      <t xml:space="preserve"> II  (IS:  4985-2000)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</si>
  <si>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3a)</t>
  </si>
  <si>
    <t>160 mm O.D. (3 duct)</t>
  </si>
  <si>
    <t>3b)</t>
  </si>
  <si>
    <t>110 mm O.D. (3 duct)</t>
  </si>
  <si>
    <t>3c)</t>
  </si>
  <si>
    <t>75  mm O.D (3 duct)</t>
  </si>
  <si>
    <t>Providing and fixing at site trap(s) for odour control in waste lines for toilets and all wet areas including all inlet and outlet connections to drainage main pipes using solvent cement of approved make complete to the satisfaction of the Project Manager.</t>
  </si>
  <si>
    <t>4a)</t>
  </si>
  <si>
    <t>50/63/75mm dia outlet Plain Floor Trap with minimum 50mm water seal with Boss connection wherever required. (For Use in Toilets and Wet Areas)</t>
  </si>
  <si>
    <t>4b)</t>
  </si>
  <si>
    <t>75mm dia Multi Inlet Floor Trap with minimum water seal 50mm including connectors as specified in Drawings.</t>
  </si>
  <si>
    <t>4c)</t>
  </si>
  <si>
    <t>110mm dia Deep Seal P trap for use with Boss tee connectors as specified in Drawings. (For Use in Kitchen and Laundry Areas)</t>
  </si>
  <si>
    <t>Providing and fixing at site  150x150 mm  square  C.P.  cast  brass or stainless steel grating cover manufactured from SS 302 with protection from cockroaches, of matching  size  of  multi inlet trap or  "P"  trap complete  in   all   respects. Grating Cover shall be slit type with main cover plate ready to recieve tile of approved colour.</t>
  </si>
  <si>
    <t>Providing and laying plain cement concrete (1:5:10) around horizontal PVC pipes laid in Sunken floors etc. as per section specified for Soil, Waste and Rainwater pipes complete with providing a neat finish on top with minimum of 75mm concrete available all around the pipe at all points to the satisfaction of the Project Manager.</t>
  </si>
  <si>
    <t>6a)</t>
  </si>
  <si>
    <t>160mm dia pipes</t>
  </si>
  <si>
    <t>Mtr</t>
  </si>
  <si>
    <t>6b)</t>
  </si>
  <si>
    <t>110mm dia pipes</t>
  </si>
  <si>
    <t>6c)</t>
  </si>
  <si>
    <t>75mm dia pipes</t>
  </si>
  <si>
    <t>6d)</t>
  </si>
  <si>
    <t>63mm dia pipes</t>
  </si>
  <si>
    <t>6e)</t>
  </si>
  <si>
    <t>50mm dia pipes</t>
  </si>
  <si>
    <t>Providing and fixing at site Neer/Europlast/Tirupati make SS/Brass threaded type Floor Clean out fabricated from heavy quality PVC bend and threaded PVC Adapter complete with insert key to be placed in pipelines as shown in the drawings and details. Threaded End Plugged Cleanouts in Horizontal Lines for waste and soil lines to be measured in running meter piping. No separate rates for horizontal Cleanouts. Quoted Rates applicable only for Floor Access Cleanouts.</t>
  </si>
  <si>
    <t>7a)</t>
  </si>
  <si>
    <t>160 mm dia pipes</t>
  </si>
  <si>
    <t>7b)</t>
  </si>
  <si>
    <t>TOTAL C/O TO SUMMARY</t>
  </si>
  <si>
    <t>All pipes and fittings shall be ASTRAL/SUPREME make</t>
  </si>
  <si>
    <t>C</t>
  </si>
  <si>
    <t>WATER SUPPLY (INTERNAL AND EXTERNAL)</t>
  </si>
  <si>
    <r>
      <t xml:space="preserve">Providing and fixing at site pasting type </t>
    </r>
    <r>
      <rPr>
        <b/>
        <sz val="10"/>
        <rFont val="Calibri"/>
        <family val="2"/>
        <scheme val="minor"/>
      </rPr>
      <t xml:space="preserve">uPVC ASTM sch 80 pipe for horizontal  water supply lines </t>
    </r>
    <r>
      <rPr>
        <sz val="10"/>
        <rFont val="Calibri"/>
        <family val="2"/>
        <scheme val="minor"/>
      </rPr>
      <t xml:space="preserve">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</si>
  <si>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40 mm O.D.</t>
  </si>
  <si>
    <t>32 mm O.D.</t>
  </si>
  <si>
    <t>25 mm O.D.</t>
  </si>
  <si>
    <t>20 mm O.D.</t>
  </si>
  <si>
    <r>
      <t xml:space="preserve">Providing and fixing at site pasting type </t>
    </r>
    <r>
      <rPr>
        <b/>
        <sz val="10"/>
        <rFont val="Calibri"/>
        <family val="2"/>
        <scheme val="minor"/>
      </rPr>
      <t xml:space="preserve">uPVC ASTM sch 80 pipe for vertical  water supply lines </t>
    </r>
    <r>
      <rPr>
        <sz val="10"/>
        <rFont val="Calibri"/>
        <family val="2"/>
        <scheme val="minor"/>
      </rPr>
      <t xml:space="preserve">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</si>
  <si>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2a)</t>
  </si>
  <si>
    <r>
      <t xml:space="preserve">Providing and fixing at site pasting type </t>
    </r>
    <r>
      <rPr>
        <b/>
        <sz val="10"/>
        <rFont val="Calibri"/>
        <family val="2"/>
        <scheme val="minor"/>
      </rPr>
      <t xml:space="preserve">cPVC ASTM sch 80 pipe for horizontal  hot water lines </t>
    </r>
    <r>
      <rPr>
        <sz val="10"/>
        <rFont val="Calibri"/>
        <family val="2"/>
        <scheme val="minor"/>
      </rPr>
      <t xml:space="preserve">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</si>
  <si>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3d)</t>
  </si>
  <si>
    <t>3e)</t>
  </si>
  <si>
    <r>
      <t xml:space="preserve">Providing and fixing at site pasting type </t>
    </r>
    <r>
      <rPr>
        <b/>
        <sz val="10"/>
        <rFont val="Calibri"/>
        <family val="2"/>
        <scheme val="minor"/>
      </rPr>
      <t xml:space="preserve">cPVC ASTM sch 80 pipe for vertical hot water lines </t>
    </r>
    <r>
      <rPr>
        <sz val="10"/>
        <rFont val="Calibri"/>
        <family val="2"/>
        <scheme val="minor"/>
      </rPr>
      <t xml:space="preserve"> jointed with medium/ heavy PVC fittings, including adapters, vent cowls, etc.using solvent cement including cutting and making good walls in brick/stone masonry, RCC floors and in ducts etc.wherever required complete. Item to be operated for all pipes laid in ducts, above ground, and pipes suspended in ceiling, and taken in ground. Supports measured separately</t>
    </r>
  </si>
  <si>
    <t>50mm O.D</t>
  </si>
  <si>
    <t>Providing and laying plain cement concrete (1:5:10) around horizontal PVC pipes laid in Sunken floors etc. as per section specified for water supply pipe complete with providing a neat finish on top with minimum of 75mm concrete available all around the pipe at all points to the satisfaction of the Project Manager.</t>
  </si>
  <si>
    <t>5a)</t>
  </si>
  <si>
    <t>5 b)</t>
  </si>
  <si>
    <t>40mm dia pipes</t>
  </si>
  <si>
    <t>5 c)</t>
  </si>
  <si>
    <t>32mm dia pipe</t>
  </si>
  <si>
    <t>5 d)</t>
  </si>
  <si>
    <t>25mm dia pipe</t>
  </si>
  <si>
    <t>5 e)</t>
  </si>
  <si>
    <t>20mm dia pipe</t>
  </si>
  <si>
    <r>
      <t xml:space="preserve">Providing and fixing at site in positions as detailed in drawings, forged brass ball valves, lever operated, complete in all respect </t>
    </r>
    <r>
      <rPr>
        <b/>
        <sz val="10"/>
        <rFont val="Calibri"/>
        <family val="2"/>
      </rPr>
      <t>(RB/CIM/SKS/ Itap make)</t>
    </r>
  </si>
  <si>
    <t>a)</t>
  </si>
  <si>
    <t xml:space="preserve">32 mm dia                   </t>
  </si>
  <si>
    <t>b)</t>
  </si>
  <si>
    <t xml:space="preserve">40 mm dia                   </t>
  </si>
  <si>
    <t>c)</t>
  </si>
  <si>
    <t>50mm dia</t>
  </si>
  <si>
    <r>
      <t>Providing and fixing at site  air release valves for vertical water lines in position complete</t>
    </r>
    <r>
      <rPr>
        <b/>
        <sz val="10"/>
        <rFont val="Calibri"/>
        <family val="2"/>
      </rPr>
      <t xml:space="preserve"> (RB/Cim Italy Make)</t>
    </r>
  </si>
  <si>
    <t>a</t>
  </si>
  <si>
    <t>25 mm dia</t>
  </si>
  <si>
    <t>Providing and fixing at site electroplated GI slotted rails including fixing in position in ducts using rail legs, clamping pipes using U blots, saddle clamps, including all nuts, washers and bolts required complete in all respects including cutting and making good RCC/brick/laterite/granite rubble etc. as per the specification and drawings of the Client.</t>
  </si>
  <si>
    <t>Making wall chases wherever required in Toilet and Allied walls for bringing in water supply pipes as per drawings specified including making good the walls using chicken weld mesh to the satisfaction of the Project Engineer complete after installation of pipes and testing as per specification</t>
  </si>
  <si>
    <t>9 a)</t>
  </si>
  <si>
    <t>Pipes below 1 1/2" dia</t>
  </si>
  <si>
    <t>9 b)</t>
  </si>
  <si>
    <t>Pipes above 2" dia</t>
  </si>
  <si>
    <t>10A</t>
  </si>
  <si>
    <t>Providing and fixing uPVC puddle flanges fabricated out of  4mm thick uPVC plate of size 250X250 , 600mm long pipe pieces to RCC water tanks .The entire fitting shall be fibre coated for additional strength. (For underground and overhead tanks)</t>
  </si>
  <si>
    <t>10a)</t>
  </si>
  <si>
    <t>63mm dia</t>
  </si>
  <si>
    <t>NOS</t>
  </si>
  <si>
    <t>10 b)</t>
  </si>
  <si>
    <t>75mm dia</t>
  </si>
  <si>
    <t>10 c)</t>
  </si>
  <si>
    <t>110mm dia</t>
  </si>
  <si>
    <t>Cutting holes for pipes upt 200mm dia in RCC Slabs 230mm thick and Beams including making good the same using water proofing compound Conbextra GP2 or equivalent approved make and testing the area by ponding complete to the satisfaction of the Project Manager.</t>
  </si>
  <si>
    <t>Each</t>
  </si>
  <si>
    <t>Providing and fixing in position as per design water hammer arrestor suitable for working pressure upto 10.6kg/cm2 in the water supply distribution system complete with all accessories and fittings as required for safe operations-20mm suitable for 13-32 fixtures</t>
  </si>
  <si>
    <t>D</t>
  </si>
  <si>
    <t>EXTERNAL SEWERAGE AND STORM WATER DRAINAGE</t>
  </si>
  <si>
    <t>Excavating trenches of required width for pipes, cables, etc. including excavation for sockets, and dressing of sides, ramming of bottoms, depth upto 1.5m including getting out the excavated soil and then returning the soil as required , in layers not exceeding 20cm in depth, including consolidating each deposited layer by ramming, watering etc. and disposing the surplus earth as directed by the Project Engineer.</t>
  </si>
  <si>
    <t xml:space="preserve"> All kinds of Soil.</t>
  </si>
  <si>
    <t>1 b)</t>
  </si>
  <si>
    <t>Pipes exceeding 80mm dia. but not 300mm dia</t>
  </si>
  <si>
    <t>Cum</t>
  </si>
  <si>
    <t>Constructing RCC Manholes using 1:1.5:3 grade concrete including plastering inside  and  outside  with cement  plaster 12 mm thick with  cement mortar 1:3 (1cement :  3 coarse    sand) inside with     a floating coat   of neat  cement,  15 cm thick R.C.C. top    slab  1:1.5:3   mix (1 cement:    1.5 coarse sand: 3 graded stone aggregate   20 mm   nominal      size)  for  fixing  manhole frame; foundation  concrete  1:4:8  mix (1  cement:    4 coarse sand: 8 graded stone aggregate   40   mm nominal size)  and  making channels in  cement  concrete  1:2:4 mix  (1   cement:  2 coarse Sand:   4   graded   stone aggregate  20  mm   nominal size) including excavation, back  filling and  disposal of surplus earth, providing and embedding 12 mm dia M.S./ polypropylene manhole  steps embedded  in cement concrete neatly finished as per standard design.</t>
  </si>
  <si>
    <t xml:space="preserve">60 X 60  cms  upto  120cm deep using   ISI  marked   DI Hinged / SFRC manhole cover and frame (medium  duty) 600 x 600 mm  conforming  to  the  latest relevant IS specifications, of the brand as approved by the Project Manager.          </t>
  </si>
  <si>
    <t>each</t>
  </si>
  <si>
    <t>Rainy inline water system catchment area (like a roof), gutters, downpipes, filters, and potentially a storage tank or recharge structure (110mm dia)</t>
  </si>
  <si>
    <t>Supply and laying of Rainwater pipe connecting ducts to Rainwater pit</t>
  </si>
  <si>
    <t xml:space="preserve">160 mm dia  uPVC pipe   6 kg/sqcm class II  </t>
  </si>
  <si>
    <t>Supply and laying of Over flow line pipe</t>
  </si>
  <si>
    <t xml:space="preserve">110 mm dia  uPVC pipe   6 kg/sqcm class II  </t>
  </si>
  <si>
    <t>E</t>
  </si>
  <si>
    <t>WATER TREATMENT PLANT</t>
  </si>
  <si>
    <t>Supplying to site, installing testing and commissioning vertical multigrade pressure sand filter complete with fusion welded polypropylene (PP-R) frontal piping and  multiport valve, backwash, drain and vent pipes, fabricated  from  FRP ready for use with full charge of graded sand complete with full set of interconnecting piping and valves.</t>
  </si>
  <si>
    <t>Treated water quality conforming to WHO potability standards</t>
  </si>
  <si>
    <r>
      <t xml:space="preserve">ph                     </t>
    </r>
    <r>
      <rPr>
        <b/>
        <sz val="10"/>
        <rFont val="Calibri"/>
        <family val="2"/>
      </rPr>
      <t xml:space="preserve"> 7</t>
    </r>
  </si>
  <si>
    <r>
      <t>Total Solids        &lt;2</t>
    </r>
    <r>
      <rPr>
        <b/>
        <sz val="10"/>
        <rFont val="Calibri"/>
        <family val="2"/>
      </rPr>
      <t>00mg/l</t>
    </r>
  </si>
  <si>
    <r>
      <t xml:space="preserve">Chlorides      &lt; </t>
    </r>
    <r>
      <rPr>
        <b/>
        <sz val="10"/>
        <rFont val="Calibri"/>
        <family val="2"/>
      </rPr>
      <t>10mg/l</t>
    </r>
  </si>
  <si>
    <r>
      <t xml:space="preserve">Iron            &lt;      </t>
    </r>
    <r>
      <rPr>
        <b/>
        <sz val="10"/>
        <rFont val="Calibri"/>
        <family val="2"/>
      </rPr>
      <t xml:space="preserve"> 0.1 mg/l</t>
    </r>
  </si>
  <si>
    <t xml:space="preserve">Capacity    6000 lph </t>
  </si>
  <si>
    <t xml:space="preserve">Working pressure   3 kg/sqcm         </t>
  </si>
  <si>
    <t xml:space="preserve">Test pressure :    5 kg/sqm          </t>
  </si>
  <si>
    <t xml:space="preserve">Each   </t>
  </si>
  <si>
    <t>Height  (approx.)             1828 mm</t>
  </si>
  <si>
    <t>Diameter  (approx.)        762 mm</t>
  </si>
  <si>
    <t>Supplying to site, installing testing and commissioning activated carbon filter complete with fusion welded polypropylene (PP-R) frontal piping and multiport valve, backwash, drain and vent pipe ,fabricated  from  FRP ready for use with full charge of activated carbon complete with full set of interconnecting piping and valves.</t>
  </si>
  <si>
    <t>Supplying to site, and fixing  uPVC ASTM sch 80 pipe jointed with medium/ heavy PVC fittings, for suction and delivery lines from (and to) the water tanks to (and from) pumpsets, complete with all necessary PVC fittings solvent cement jointed and  tested to a holding pressure .</t>
  </si>
  <si>
    <t>4 b)</t>
  </si>
  <si>
    <t>50mm dia (2")</t>
  </si>
  <si>
    <t>Meter</t>
  </si>
  <si>
    <t>4 c)</t>
  </si>
  <si>
    <t>40mm dia   (1 1/2")</t>
  </si>
  <si>
    <t>Supply,installation ,testing &amp; commissioning of  open well submersible water pump with all valves, NRV etc accessories for WTP.</t>
  </si>
  <si>
    <t>Filter Feed Pumps  (lubi LHL-1A, 3hp or equivalent)</t>
  </si>
  <si>
    <t>To Filtration Plant</t>
  </si>
  <si>
    <t>Flow: 166 lpm; Head : 30m</t>
  </si>
  <si>
    <t>Supply+Labour</t>
  </si>
  <si>
    <t>Raw Water Pumps  (lubi LHL-59, 2hp or equivalent)</t>
  </si>
  <si>
    <t>Flow: 250 lpm; Head : 22m</t>
  </si>
  <si>
    <t>Treated Water Pumps (lubi LHL-59, 2hp or equivalent)</t>
  </si>
  <si>
    <t>Supplying and fixing at site in position  forged brass ball valves of approved make complete as per the drawings and specification of the Employer. (IN Plant room)</t>
  </si>
  <si>
    <t>6 b)</t>
  </si>
  <si>
    <t>6 c)</t>
  </si>
  <si>
    <t>Supplying and fixing at site in position as per requiremenGunmetal non-return valve of approved make complete as per the drawings and specification of the Employer.</t>
  </si>
  <si>
    <t>7 c)</t>
  </si>
  <si>
    <t>50 dia   (1 1/2")</t>
  </si>
  <si>
    <t>Providing  and  fixing electronic diaphragm type metering pump type   chlorine doser   with   HDPE  solution tank  capacity 100litres, injection fitting  assembly, suction and delivery hose upto  the point of  injection   complete  in  all respects.</t>
  </si>
  <si>
    <t xml:space="preserve">For </t>
  </si>
  <si>
    <t>1)</t>
  </si>
  <si>
    <t>Chlorination of filtered water (dosing rate of 3 lph)</t>
  </si>
  <si>
    <t xml:space="preserve">Each </t>
  </si>
  <si>
    <t>Providing  and  fixing UV lamp assembly with a flow rate of 6 cmh with provision for by pass etc. complete  in  all respects.</t>
  </si>
  <si>
    <t>GRAND TOTAL</t>
  </si>
  <si>
    <t>F</t>
  </si>
  <si>
    <t>PUMPS AND ACCESSORIES ( Includes Cabling upto the MCC and related switchgear)</t>
  </si>
  <si>
    <t>Suplpying to Site,Installation ,testing &amp; commissioning of submersible Storm Water Pumps, with SS body for drainage with brass valve, SS flap type NRV all accessories, cabling from control panel to pit,cabling for float level control etc . 10mm solid handling pump with min. 10 M head, 200 LPM ) (LAP-3235/Eq)</t>
  </si>
  <si>
    <t>a) Phase :Three</t>
  </si>
  <si>
    <t>b) Flow rate: 200 lpm</t>
  </si>
  <si>
    <t>c) Head: 15 m</t>
  </si>
  <si>
    <t>d) Make:Lubi/Equivalent</t>
  </si>
  <si>
    <t>Supply and Labour</t>
  </si>
  <si>
    <t>G</t>
  </si>
  <si>
    <t>ALLIED PLUMBING ITEMS</t>
  </si>
  <si>
    <t>Supplying to Site and fixing in position DI /CI Manhole Covers600mm x 600mm Medium DutyHinged Type Double Seal Manhole Covers</t>
  </si>
  <si>
    <t>Supplying to Site and fixing in position DI /CI Manhole Covers600mm x 600mm Heavy Duty Hinged Type Double Seal Manhole Covers</t>
  </si>
  <si>
    <t>H</t>
  </si>
  <si>
    <t>Additional Items</t>
  </si>
  <si>
    <t>Supply,installation,  testing and commissioning of Heat pump - 3 phase 415V  with R407C refrigerant, 415lph capacity with outlet water temeprature at  55deg C, heating capacity of 19.3 kW. Storage tank of stainless steel  3000 liters, with 50mm nitrile ruber insulation, working pressure of 5bar. epoxy coated outer tank with a working pressure of 5bar. High Pressure,Low Pressure Protection,Overload protection.</t>
  </si>
  <si>
    <t>Supply,installation,  testing and commissioning of Single/three phase hot water recirculation pump SS body, pumping fluid temperature -10 to 110 deg C, setting range of 2.1 to 3.7 kg/cm2, 1.08 lps flow rate. With controller and all other accessoreies</t>
  </si>
  <si>
    <t>GRAND TOTAL Additional Items</t>
  </si>
  <si>
    <t>AKSHAYA PATRA PUNE - Electrification Estimate</t>
  </si>
  <si>
    <t>Sl No.</t>
  </si>
  <si>
    <t>DSR No.</t>
  </si>
  <si>
    <t>Description of item</t>
  </si>
  <si>
    <t>Unit</t>
  </si>
  <si>
    <t>Tender Qty</t>
  </si>
  <si>
    <t xml:space="preserve">Amount (INR)    </t>
  </si>
  <si>
    <t>WIRING</t>
  </si>
  <si>
    <t>1.10.3</t>
  </si>
  <si>
    <t>Wiring for light point / fan point / exhaust fan point /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</si>
  <si>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Point</t>
  </si>
  <si>
    <t>1.55.3</t>
  </si>
  <si>
    <t>Wiring for group controlled (looped) light point/fan point/exhaust fan point/ call bell point (without independent switch etc.) with 1.5 sq. mm FRLS PVC insulated copper conductor single core cable in surface/ recessed PVC conduit, and earthing the point with 1.5 sq. mm FRLS PVC insulated copper conductor single core cable etc. as required.</t>
  </si>
  <si>
    <t>MR</t>
  </si>
  <si>
    <t xml:space="preserve">Wiring for stair case light points with 1..5 sq.mm FRLS PVC insulated copper conductor single core cable in and including surface / recessed medium class PVC conduit and all acessories required for complete installation etc , with 1 way modular switch, modular plate, suitable GI box medium class PVC conduit and all acessories required etc and earthing the point with 1.5 sq.mm FRLS PVC insulated copper conductor single core cable etc as required and instructed by engineer in charge/consultant. </t>
  </si>
  <si>
    <t>Wiring for circuit/ submain wiring alongwith earth wire with the following sizes of FRLS PVC insulated copper conductor, single core cable in surface/ recessed medium class PVC conduit as required.</t>
  </si>
  <si>
    <t>1.14.1</t>
  </si>
  <si>
    <t xml:space="preserve">2 x 1.5 sq.mm + 1 x 1.5 sq.mm earth wire          </t>
  </si>
  <si>
    <t>m</t>
  </si>
  <si>
    <t>1.14.2</t>
  </si>
  <si>
    <t xml:space="preserve">2 x 2.5 sq.mm + 1 x 2.5 sq.mm earth wire </t>
  </si>
  <si>
    <t>Supplying and fixing of following sizes of medium class PVC conduit along with accessories in surface/recess including cutting the wall and making good the same in case of recessed conduit as required.</t>
  </si>
  <si>
    <t>1.21.1</t>
  </si>
  <si>
    <t>20 mm PVC conduit</t>
  </si>
  <si>
    <t>1.21.2</t>
  </si>
  <si>
    <t>25 mm PVC conduit</t>
  </si>
  <si>
    <t>Supplying and fixing modular blanking plate on the existing modular plate &amp; switch box excluding modular plate as required.</t>
  </si>
  <si>
    <t>Supply and clamping the following size of corrugated pvc fiexible conduit with necessary locking ring and check nut at termination pointed using suitable size GI/painted MS saddles spacing not exceeding 60 cms on surface including making good the damages, colour washing etc.as required</t>
  </si>
  <si>
    <t>25mm dia flexible PVC Corrugated Conduit.</t>
  </si>
  <si>
    <t>20mm dia flexible PVC  Corrugated Conduit.</t>
  </si>
  <si>
    <t>Supplying and fixing suitable size GI box with modular plate and cover in front on surface or in recess, including providing and fixing 3 pin 5/6 A modular socket outlet and 5/6 A modular switch, connections etc. as required.</t>
  </si>
  <si>
    <t>Supplying and fixing suitable size GI box with modular plate and cover in front on surface or in recess, including providing and fixing 6 pin 5/6 A &amp; 15/16 A modular socket outlet and 15/16 A modular switch, connections etc. as required.</t>
  </si>
  <si>
    <t>Supply and fixing 3 pin, 6A ceiling rose on the existing junction box / wooden block including connection etc as required.</t>
  </si>
  <si>
    <t>Wiring for computer point using 2 Nos 6A plug points controlled by 2 Nos independent 6A switches using 1.5 sq.mm FRLS PVC insulated copper  single core stranded wire  and earthing using using 1.5 Sqmm FRLS PVC insulated copper  single core stranded wire, green colour continuous run thorough conduit as per IS, earthing etc in surface/ recessed medium class PVC conduit including all acessories as required for complete installation and as directed by engineer in charge and making good all damages made for installation. Cost inclusive of sockets, switchs, suitable cover plate and base plate and suitable size GI box with all accesoires required for complete installation etc. Circuit main shall be measured seperatly (Separate colour shall be provided for switches, faceplate and cover plate and same shall be finalized with site in charge / client).</t>
  </si>
  <si>
    <t xml:space="preserve">Total cost for Wiring in Rs </t>
  </si>
  <si>
    <t xml:space="preserve">MCB &amp; DBs </t>
  </si>
  <si>
    <r>
      <t>Supplying and fixing following way,</t>
    </r>
    <r>
      <rPr>
        <b/>
        <sz val="12"/>
        <rFont val="Calibri Light"/>
        <family val="2"/>
      </rPr>
      <t xml:space="preserve"> single pole and neutral,</t>
    </r>
    <r>
      <rPr>
        <sz val="12"/>
        <rFont val="Calibri Light"/>
        <family val="2"/>
      </rPr>
      <t xml:space="preserve"> sheet steel, MCB distribution board, 240 V, on surface/ recess, complete with tinned copper bus bar, neutral bus bar, earth bar, din bar, interconnections, powder painted including earthing etc. as required. (But without MCB/RCCB/Isolator)</t>
    </r>
  </si>
  <si>
    <t>2.3.2</t>
  </si>
  <si>
    <t>8 way double door</t>
  </si>
  <si>
    <t>Nos</t>
  </si>
  <si>
    <t>2.3.3</t>
  </si>
  <si>
    <t xml:space="preserve">12 way double door </t>
  </si>
  <si>
    <r>
      <t xml:space="preserve">Supplying and fixing following way, </t>
    </r>
    <r>
      <rPr>
        <b/>
        <sz val="12"/>
        <rFont val="Calibri Light"/>
        <family val="2"/>
      </rPr>
      <t>horizontal type three pole and neutral,</t>
    </r>
    <r>
      <rPr>
        <sz val="12"/>
        <rFont val="Calibri Light"/>
        <family val="2"/>
      </rPr>
      <t xml:space="preserve"> sheet steel, MCB distribution board, 415 V, on surface/ recess, complete with tinned copper bus bar, neutral bus bar, earth bar, din bar, interconnections, powder painted including earthing etc. as required. (But without MCB/RCCB/Isolator)</t>
    </r>
  </si>
  <si>
    <t>4 way (8 + 12), Double door</t>
  </si>
  <si>
    <t>6 way (8+ 18), Double door</t>
  </si>
  <si>
    <r>
      <t xml:space="preserve">Supplying and fixing following way, </t>
    </r>
    <r>
      <rPr>
        <b/>
        <sz val="12"/>
        <rFont val="Calibri Light"/>
        <family val="2"/>
      </rPr>
      <t>vertical type three pole and neutral,</t>
    </r>
    <r>
      <rPr>
        <sz val="12"/>
        <rFont val="Calibri Light"/>
        <family val="2"/>
      </rPr>
      <t xml:space="preserve"> sheet steel, MCB distribution board, 415 V, on surface/ recess, complete with tinned copper bus bar, neutral bus bar, earth bar, din bar, interconnections, powder painted including earthing etc. as required. (But without MCB/RCCB/Isolator)</t>
    </r>
  </si>
  <si>
    <t>Supplying and fixing 5 A to 32 A rating, 240/415 V, 10 kA, “C Curve" miniature circuit breaker suitable for inductive load of following poles in the existing MCB DB complete with connections, testing and commissioning etc. as required.</t>
  </si>
  <si>
    <t>2.10.1</t>
  </si>
  <si>
    <t>Single pole</t>
  </si>
  <si>
    <t>2.10.3</t>
  </si>
  <si>
    <t>Double pole</t>
  </si>
  <si>
    <t>2.10.4</t>
  </si>
  <si>
    <t>Triple pole</t>
  </si>
  <si>
    <t>2.10.5</t>
  </si>
  <si>
    <t>Triple pole and neutral</t>
  </si>
  <si>
    <t>RCCB</t>
  </si>
  <si>
    <t>Supplying, fixing, testing and commissioning following four pole / double pole, 415 volts and 240 volts, residual current circuit breaker with overload protection (RCCB) of the following rating and sensitivity current  in the existing MCB SPN and TPN horizontal/vertical DB's complete with connections, etc. as required  and instructed by engineer in charge/consultant.</t>
  </si>
  <si>
    <t>40A, 30mA, DP RCCB</t>
  </si>
  <si>
    <t>2.15.2</t>
  </si>
  <si>
    <t>40A, 30mA, FP,  RCCB</t>
  </si>
  <si>
    <t>2.15.3</t>
  </si>
  <si>
    <t>63A, 30mA,FP, RCCB</t>
  </si>
  <si>
    <t>40A, 100 mA, FP,  RCCB</t>
  </si>
  <si>
    <t>63A, 100mA, FP, RCCB</t>
  </si>
  <si>
    <r>
      <t>Supplying, fixing, testing and commissioning following four pole / double pole, 415 volts and 240 volts,</t>
    </r>
    <r>
      <rPr>
        <b/>
        <sz val="12"/>
        <rFont val="Calibri Light"/>
        <family val="2"/>
      </rPr>
      <t xml:space="preserve">isolator </t>
    </r>
    <r>
      <rPr>
        <sz val="12"/>
        <rFont val="Calibri Light"/>
        <family val="2"/>
      </rPr>
      <t>of the following rating   in the existing MCB SPN and TPN horizontal/vertical DB's complete with connections, etc. as required  and instructed by engineer in charge/consultant.</t>
    </r>
  </si>
  <si>
    <t>20A, Double Pole</t>
  </si>
  <si>
    <t>2.12.1</t>
  </si>
  <si>
    <t>40A, Double Pole</t>
  </si>
  <si>
    <t>2.13.1</t>
  </si>
  <si>
    <t>40A, Four Pole</t>
  </si>
  <si>
    <t>2.13.2</t>
  </si>
  <si>
    <t>63A, Four Pole</t>
  </si>
  <si>
    <t>Supplying and fixing 30 amps, 415 volts, TPN industrial type, socket outlet, with 4 pole and earth, metal enclosed plug top alongwith 30 amps “C” curve, TPMCB, in sheet steel enclosure, on surface or in recess, with chained metal cover for the socket out let and complete with connections, testing and commissioning etc. as required.</t>
  </si>
  <si>
    <t>2.24.1</t>
  </si>
  <si>
    <t>Supplying and fixing Cable End Boxes (IP 43) suitable for following tripple pole and neutral, sheet steel, MCB distribution board, 415 volts, on surface/ recess, complete with testing and commissioning etc. For 4 way, Double door TPN MCBDB</t>
  </si>
  <si>
    <t>Supply &amp; installation of whetherproof outdoor termination 185 x 165 x 60 mm with dinrail, Connectwell 50A terminal block for termination of pump, 10A terminal block for level controller</t>
  </si>
  <si>
    <t>Providing and fixing M.V. danger notice plate of 200 mm X 150 mm, made of mild steel, at least 2 mm thick, and vitreous enameled white on both sides, and with inscription in single red colour on front side as required.</t>
  </si>
  <si>
    <t>Total cost for MCB's &amp; Distribution Board in Rs</t>
  </si>
  <si>
    <t>MV CABLE LAYING</t>
  </si>
  <si>
    <t>Laying of one number PVC insulated and PVC sheathed / XLPE power cable of 1.1 kV grade of following size direct in ground including excavation, sand cushioning, protective covering and refilling the trench etc. as required.</t>
  </si>
  <si>
    <t>7.1.4</t>
  </si>
  <si>
    <t>Above 185 sq. mm and upto 400 sq. mm</t>
  </si>
  <si>
    <t>Laying of one number PVC insulated and PVC sheathed / XLPE power cable of 1.1 kV grade of following size in the exisitng Trench / RCC / Hume / Metal pipe as required.</t>
  </si>
  <si>
    <t>7.5.4</t>
  </si>
  <si>
    <t>Laying and fixing of one number PVC insulated and PVC sheathed / XLPE power cable of 1.1 kV grade of following size on wall surface as required.</t>
  </si>
  <si>
    <t>7.7.1</t>
  </si>
  <si>
    <t>Upto 35 sq. mm (clamped with 1mm thick saddle)</t>
  </si>
  <si>
    <t>7.7.2</t>
  </si>
  <si>
    <t>Above 35 sq. mm and upto 95 sq. mm (clamped with 25x3mm MS flat clamp)</t>
  </si>
  <si>
    <t>7.7.3</t>
  </si>
  <si>
    <t>Above 95 sq. mm and upto 185 sq. mm (clamped with 25/ 40x3mm MS flat clamp)</t>
  </si>
  <si>
    <t>7.7.4</t>
  </si>
  <si>
    <t>Above 185 sq. mm and upto 400 sq. mm (clamped with 40x3mm MS flat clamp)</t>
  </si>
  <si>
    <t>Laying and fixing of one number PVC insulated and PVC sheathed / XLPE power cable of 1.1 kV grade of following size on cable tray as required.</t>
  </si>
  <si>
    <t>7.8.1</t>
  </si>
  <si>
    <t>7.8.2</t>
  </si>
  <si>
    <t>7.8.3</t>
  </si>
  <si>
    <t>7.8.4</t>
  </si>
  <si>
    <t>Supplying and fixing cable route marker with 10 cm X 10 cm X 5 mm thick G.l. plate with inscription there on, bolted /welded to 35 mm X 35 mm X 6 mm angle iron, 60 cm long and fixing the same in ground as required.</t>
  </si>
  <si>
    <t>MV CABLE JOINTING &amp; END TERMINATION</t>
  </si>
  <si>
    <t>Supplying and making end termination with brass compression gland and aluminium lugs for following size of PVC insulated and PVC sheathed / XLPE aluminium conductor cable of 1.1 kV grade as required.</t>
  </si>
  <si>
    <t>9.1.30</t>
  </si>
  <si>
    <t>4cx300 sq.mm AYFY cable</t>
  </si>
  <si>
    <t>9.1.29</t>
  </si>
  <si>
    <t>3.5cx240 sq.mm AYFY cable</t>
  </si>
  <si>
    <t>9.1.27</t>
  </si>
  <si>
    <t>3.5cx185 sq.mm AYFY cable</t>
  </si>
  <si>
    <t>9.1.24</t>
  </si>
  <si>
    <t>3.5cx95 sq.mm AYFY cable</t>
  </si>
  <si>
    <t>9.1.23</t>
  </si>
  <si>
    <t>3.5cx70 sq.mm AYFY cable</t>
  </si>
  <si>
    <t>9.1.22</t>
  </si>
  <si>
    <t>3.5cx50 sq.mm AYFY cable</t>
  </si>
  <si>
    <t>9.1.21</t>
  </si>
  <si>
    <t>3.5cx35 sq. mm AYFY cable</t>
  </si>
  <si>
    <t>9.1.34</t>
  </si>
  <si>
    <t>4cx25 sq mm AYFY cable</t>
  </si>
  <si>
    <t>9.1.33</t>
  </si>
  <si>
    <t>4cx16 sq mm AYFY cable</t>
  </si>
  <si>
    <t>9.1.32</t>
  </si>
  <si>
    <t>4cx10 sq mm AYFY cable</t>
  </si>
  <si>
    <t>4cx4 sq mm AYFY cable</t>
  </si>
  <si>
    <t>3Cx4 sqmm AYFY cable</t>
  </si>
  <si>
    <t>3cx4 sq mm armoured copper cable</t>
  </si>
  <si>
    <t>3cx2.5 sq mm armoured copper cable</t>
  </si>
  <si>
    <t>3cx1.5 sq mm armoured copper cable</t>
  </si>
  <si>
    <t>LT CABLE SUPPLY</t>
  </si>
  <si>
    <t xml:space="preserve">Supply of the following size 1.1kV grade XLPE insulated PVC sheathed, armoured Aluminium conductor power cable confirming to IS 7098 (part 1) ammended upto date. </t>
  </si>
  <si>
    <t>Total cost for MV  Cable, Jointing &amp; Termination in Rs</t>
  </si>
  <si>
    <t>CABLE TRAY</t>
  </si>
  <si>
    <t xml:space="preserve">Supply and fixing of Perforated Cable tray with all accessories including horizontal &amp; vertical bends, reducers, Tee's, cross over, suitable supports and brackets and other accessories as required confirming to IEC-61537. The Tray shall be  galvanised for corrosion protection confirming to DIN EN 10346 / ISO 1461. The trays should be tested for a maximum safe working load of 150 Kgs with a span distance of 1.5 meters and the deflection should be within the limits as per standard. The safety factor shall be 1.7 times of the safe working load. </t>
  </si>
  <si>
    <t>4.6.1</t>
  </si>
  <si>
    <t>100 mm width X 50mm depth and 1.6 mm thickness</t>
  </si>
  <si>
    <t>4.6.2</t>
  </si>
  <si>
    <t>150 mm width X 50mm depth and 1.6 mm thickness</t>
  </si>
  <si>
    <t>4.6.3</t>
  </si>
  <si>
    <t>200 mm width X 50mm depth and 1.6 mm thickness</t>
  </si>
  <si>
    <t>4.6.4</t>
  </si>
  <si>
    <t>300mm width X 62.5mm depth and 1.6 mm thickness</t>
  </si>
  <si>
    <t>4.6.6</t>
  </si>
  <si>
    <t>450 mm width X 62.5mm depth and 2 mm thickness</t>
  </si>
  <si>
    <t>Total cost for cable tray</t>
  </si>
  <si>
    <t xml:space="preserve"> </t>
  </si>
  <si>
    <t>DIESEL GENERATOR</t>
  </si>
  <si>
    <t>4692 DSR E&amp;M2025</t>
  </si>
  <si>
    <t>Supply of 'Silent Type Diesel Generating set as per CPCB IV + or better norms along with having Prime Power Rating of KVA as below, 415 volts at 1500 RPM, 0.8 lagging power factor at 415 V suitable for 50 Hz, 3 phase system &amp; for 0.85 Load Factor, including testing at factory and site with fuel, load for test and other necessary arrangements Complete as per CPWD specifications, should have QR code which should contain drawing, test report OEM manual,Geo- Tag of manufacturing location, rating plate as per relevant IS Code etc. and consisting of the followings. (A) Diesel Engine: Turbocharged Diesel engine 4 stroke water cooled, multi cylinder, dynamically balanced fly wheel, electric start of suitable BHP at 1500 RPM suitable for above output of alternator at 40 Degree C, 50% RH &amp; at 1000 Meter MSL , capable of taking 10% over loading for one hour after 12 hours of continuous operation. The engine will be with Electronic governor, Dry type Air filter with service indicator, first filling of engine fuel (after commissioning) lubricating Oil, Coolant and other consumables complete with all the required accessories, the Electronic governor shall be as per ISO 8528.The engine shall comply to the latest CPCB norms (CPCB IV + or better) and Conforming to BS 5514, BS 649, IS 10000, IS 10002, IS 13018. (B) Engine mounted Instrument Panel fitted with and having digital Display for following:(i) Start-stop switch with key (ii) Water temperature indication (iii) Lubrication oil pressure indication (iv) Lubrication oil temperature indication (v) Battery charging indication and Voltage indication (vi) RPM indication (vii) Over speed indication (viii) Low lubrication Oil trip indication (ix) Engine Running Hours indication (x) Fuel Level (C) Alternator: Synchronous alternator rated of appropriate KVA, 415 volts at 1500 RPM, 3 phase 50 Hz, AC supply with 0.8 lagging power factor at 40 Degree C, 50% RH &amp; at 1000 Meter MSL. The alternator shall be having Screen Protected Drip Proof (SPDP) enclosure IP23, brushless, continuous duty, dynamically balanced rotor, capable of taking 10% over loading for one hour after 12 hours of continuous operation, self cooled,self-excited and self-regulated through AVR conforming to IS13364(Part 2)/IS: 4722/BS 2613 suitable for tropical conditions and with class- H insulation.  320 kVA, 3 phase, 415V  DG set with standard control panel. (Make:-Cummins/Volvo-Eicher/Eq.)</t>
  </si>
  <si>
    <t>set</t>
  </si>
  <si>
    <t>EXHAUST PIPES</t>
  </si>
  <si>
    <t xml:space="preserve">  </t>
  </si>
  <si>
    <t>Supply and installing of DG set stack/steel works for erecting exhaust pipe from 1 Nos DG set, etc using structural steel work (riveted, bolted or welded) in built up sections or in the existing building shaft, including angle, channel, I section, necessary nut and bolt and all required accessories including cutting, hoisting, fixing in position and applying 2 coats of primer and 2 coats of HR aluminium paint of approved quality etc as required in the steel works. The design of the stack with foundation &amp; other  structural details shall be got approved before fabrication if required.</t>
  </si>
  <si>
    <t>  "EXHAUST PIPES Supplying and fixing exhaust gas piping of 6" dia , welded black M.S 'B' class pipe confirming to IS:3589 cut to required lengths and installed with necessary bends, supports and clamps, anti-vibration mountings, insulation of exhaust system with mineral Wool/ Rockwool,50 mm thick wire mesh &amp; aluminium cladding etc., as required as per specifications. suitable rain cap for top to avoid rain water entry. The distance between exhaust pipe at top and rain cap should be higher than diameter of pipe. Horizontal run of exhaust piping should slope downwards away from engine to the condensate trap. Silencer should be installed with drain plug at bottom. Fixing shall be done with proper clamps, expansion bolts, and all other acessories as instructed by the Engineer and the rate inclusive of all minor civil works required, bolts, clamps etc as required for istallation. Support to exhaust piping should be done in such a manner that load of exhaust piping is not exerted to turbo charger and the vertical run of the pipes shall be provided with indirect supporting method so that when the pipes are hot and expanded they will be lifted into the supports. Exhaust pipe height shall be 3m more than the top of any adjacent building withing 10m radius of the exhaust."</t>
  </si>
  <si>
    <t>16.10.1.4</t>
  </si>
  <si>
    <t xml:space="preserve">150mm dia </t>
  </si>
  <si>
    <t>mtrs</t>
  </si>
  <si>
    <t>Glass wool insulation 5 cm thick</t>
  </si>
  <si>
    <t xml:space="preserve">Total Cost DG </t>
  </si>
  <si>
    <t>LT PANELS</t>
  </si>
  <si>
    <t>SITC of MSB</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</si>
  <si>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Switch gears – ABB, Lauritz Knudsen Electrical/Equivalent, Contactors – ABB, Lauritz Knudsen Electrical/Equivalent. Incomer: - 630 A 4P Isolator - 2 nos.630A 4P ATS - 1 no. Outgoing - 250A 50kA 3P MCCB - 1 nos, 200A 50kA 3P MCCB - 1 nos, 300A 50kA 3P MCCB - 1 nos.</t>
  </si>
  <si>
    <t>no</t>
  </si>
  <si>
    <t xml:space="preserve">This panel should include Pluggable type surge arrester Class B &amp; Class C / Class 1 &amp; Class 2 as per IEC 61643 (IP 20) with potential free contact, completely assembled  enclosure &amp; provision for inbuilt common remote indication for defective arresters 3 nos of encapsulated spark gap &amp; 3 nos of single large block of MOV with series thermal fuse and cooling gel to connect between Line and Neutral and one number arrester encapsulated spark gap type to connect between Neutral and Earth of following ratings including base element &amp; pluggable arresters. Nominal voltage - 230V 50Hz, Impulse current-150 KA (10/350µ sec) &amp; 60KA (8/20µ sec) for Line to Neutral &amp; 125 KA(10/350µ sec) for Neutral to Protective Earth, voltage protection level &lt;1.3 KV ( L to N) &amp; &lt;1.3 KV (N to E). Operating temp -40º to +85ºC. Response time &lt;100  nano secincluding necessary MCCB for protection of same. Providing all connections and interconnections as required and providing all assecories as required for complete installation as instructed by engineer in charge/consultant and as shown in the schematic layout provided.  </t>
  </si>
  <si>
    <t>Multi function digital LED meters with accuracy class 1, with necessary CT and accessories for measuring Voltage,Current, Frequency, kW, KVA, kVAr, kWh, kVAh, kVArh, PF, Runhr, Onhr, Interupts, Phase angle, THD, Neutral current, Max Demand (with RTC),Events (high-low) with time stamp,Individual Harmonics upto 31st, Meter with Ethernet port - 4 Sets</t>
  </si>
  <si>
    <t xml:space="preserve"> SITC of MDB - 1</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</si>
  <si>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Incomer: -300 A 4P Isolator - 1 nos.Outgoing - 125 A 35kA 3P MCCB - 3 nos, 100A 35kA 3P MCCB - 1 nos, 63A 25kA 3P MCCB - 1 nos.</t>
  </si>
  <si>
    <t xml:space="preserve"> SITC of MDB - 2</t>
  </si>
  <si>
    <t xml:space="preserve">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Incomer: -300 A 4P Isolator - 1 nos.Outgoing - 125 A 35kA 3P MCCB - 2 nos, 100A 35kA 3P MCCB - 2 </t>
  </si>
  <si>
    <t>SITC of SSB 1 (BF)</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</si>
  <si>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 Incomer: -150 A 4P Isolator - 1 nos.Outgoing - 63 A 25kA 3P MCCB - 4 nos, 32 A 25kA 3P MCCB - 2 nos, 25A 2P MCB - 1nos, 32A 4P MCB - 1nos, 63A 4P MCB - 1nos</t>
  </si>
  <si>
    <t>SITC of Main Lighting Panel</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</si>
  <si>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Incomer: -120 A 4P Isolator - 1 nos.Outgoing - 20A 4P MCB - 8nos, 32A 4P MCB - 1nos</t>
  </si>
  <si>
    <t xml:space="preserve">SITC of SSB 3 </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</si>
  <si>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 Incomer: -150 A 4P Isolator - 1 nos.Outgoing - 63 A 25kA 3P MCCB - 2 nos, 32 A 25kA 3P MCCB - 6 nos.</t>
  </si>
  <si>
    <t>SITC of SSB 2</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</si>
  <si>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 Incomer: -150 A 4P Isolator - 1 nos.Outgoing - 63 A 25kA 3P MCCB - 4 nos, 32 A 25kA 3P MCCB - 4 nos.</t>
  </si>
  <si>
    <t>SITC of SSB 4</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</si>
  <si>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 Incomer: -150 A 4P Isolator - 1 nos.Outgoing - 63 A 25kA 3P MCCB - 5 nos, 32 A 25kA 3P MCCB - 3 nos.</t>
  </si>
  <si>
    <t>SITC of SSB 5</t>
  </si>
  <si>
    <t>Supply, installation , testing and commissioning of totally enclosed compartmentalized dust and vermin proof cubical segregated and modular in construction M.V. panel board free standing fabricated with14swg and 16swg of CRCA M.S. sheet, powder coated , bus-bar chamber ,outgoing switchgear etc. (all feeder unit Would be compartmentalized), color coded PVC sleeved vertical / horizontal Aluminium busbar of required size of length, (bus-bar distances shall be minimum 32 mm,current density of 0.8 A / sqmm ) insulators, hardware, neoprene gasket , hinged door, interconnecting single core multi strand lugged copper wire having current density of 2 A / sqmm, 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Removable gland plates made out of 3mm thick sheet steel including all components as shown in the schematic drawing. All opening parts of the panel shall be sealable. Switch gears – ABB, Lauritz Knudsen Electrical/Equivalent, Contactors – ABB, Lauritz Knudsen Electrical/Equivalent. . Incomer: -150 A 4P Isolator - 1 nos.Outgoing - 63 A 25kA 3P MCCB - 3 nos, 32 A 25kA 3P MCCB - 3 nos.</t>
  </si>
  <si>
    <t>WATER PLANT  PANEL.</t>
  </si>
  <si>
    <t>Fabrication, supply, erection, testing and commissioning of Type Tested Assembly (TTA) cubicle type (panel and all switch gears should be type tested and certification should be submitted) as per IEC 61439 and internal arc test as per IEC 61641, dust and vermin proof, floor mounted, front operated MV panel board  made out of 16 SWG thick CRCA  sheet  (7 tank treatment) fully compartmentalised complete with hinged and earthed  front  doors with name plate, danger notice board, heavy duty rubber gaskets, removable gland plates made out of 3mm thick sheet steel including all components as shown in the schematic drawing. All opening parts of the panel shall be sealable.</t>
  </si>
  <si>
    <t>Suitable capacity &amp; size with lugs from busbar to switchgears / MCCB / MCB or where ever required, control wiring with 1 sqmm FRLS cable, ON/OFF, RYB phase indicators, volt meter, Ammeter, two earthing terminal busbar of size 25 x 3 mm copper with nut &amp; bolts at outside of the panel, rating and name plates for all incoming &amp; outgoings etc. comprising with the followings as per theMEI standard.  All DOL starter should have ON, OFF Trip indication, over load relay, etc. 2 starters work as Working and stand by with common low and high level control etc. The pump should be operated in auto and manual mode and pump selector switch to select pump in manual mode.The control wiring should be done as per schematic drawing &amp; as directed by site-engineer. All opening parts of the panel shall be sealable. Switch gears – ABB, Lauritz Knudsen Electrical/Equivalent, Contactors – ABB, Lauritz Knudsen Electrical/Equivalent  Switch gears Incomer – 63A 4P isolator 1 no Outgoings - 16A 3P MCB - 4 Nos, 10A 3P MCB - 2Nos, 6A 2P MCB - 2Nos, 16A 2P MCB - 1Nos.  5 hp DOL starter - 4 nos, 2 hp DOL starter - 2 nos</t>
  </si>
  <si>
    <t>STP PANEL.</t>
  </si>
  <si>
    <t xml:space="preserve">Suitable capacity &amp; size with lugs from busbar to switchgears / MCCB / MCB or where ever required, control wiring with 1 sqmm FRLS cable, ON/OFF, RYB phase indicators, volt meter, Ammeter, two earthing terminal busbar of size 25 x 3 mm copper with nut &amp; bolts at outside of the panel, rating and name plates for all incoming &amp; outgoings etc. comprising with the followings as per theMEI standard.  All DOL starter should have ON, OFF Trip indication, over load relay, etc. 2 starters work as Working and stand by with common low and high level control etc. The pump should be operated in auto and manual mode and pump selector switch to select pump in manual mode.The control wiring should be done as per schematic drawing &amp; as directed by site-engineer.  All opening parts of the panel shall be sealable. Switch gears – ABB, Lauritz Knudsen Electrical/Equivalent, Contactors – ABB, Lauritz Knudsen Electrical/Equivalent  Switch gears Incomer  – 63A 4P isolator 1 no, Outgoings -  16A 3P MCB - 4 Nos, 10A 3P MCB - 4 Nos, 6A 3P MCB - 2 Nos, 6A 2P MCB - 3Nos, 20A 4P MCB - 1Nos.  3 hp DOL starter - 2 nos, 1.5 hp DOL starter - 4 nos, 1 hp DOL starter - 4 nos </t>
  </si>
  <si>
    <t>EXHAUST FAN STARTER PANEL</t>
  </si>
  <si>
    <t>Fabrication, supply, erection, testing and commissioning of Type Tested Assembly (TTA) (panel and all switch gears should be type tested and certification should be submitted) as per IEC 61439 and internal arc test as per IEC 61641, dust and vermin proof, wall mounted, front operated MV panel board  made out of 16 SWG thick CRCA  sheet  (7 tank treatment) fully compartmentalised complete with hinged and earthed  front  doors with name plate, danger notice board, heavy duty rubber gaskets, removable gland plates made out of 3mm thick sheet steel including all components as shown in the schematic drawing. All opening parts of the panel shall be sealable.</t>
  </si>
  <si>
    <t>Suitable capacity &amp; size with lugs from busbar to switchgears / MCCB / MCB or where ever required, control wiring with 1 sqmm FRLS cable, ON/OFF, RYB phase indicators, volt meter, Ammeter, two earthing terminal busbar of size 25 x 3 mm copper with nut &amp; bolts at outside of the panel, rating and name plates for all incoming &amp; outgoings etc. comprising with the followings as per theMEI standard.  All DOL starter should have ON, OFF Trip indication, over load relay, etc. The control wiring should be done as per schematic drawing &amp; as directed by site-engineer. The control wiring of  DOL starter should be done, which permits remote start, stop operation. All opening parts of the panel shall be sealable. Switch gears – ABB, Lauritz Knudsen Electrical/Equivalent, Contactors – ABB, Lauritz Knudsen Electrical/Equivalent  Switch gears Incomer  – 63A 4P isolator - 1 no,  Outgoings -  6A 3P MCB - 6 Nos, 10A 3P MCB - 1 Nos, 2 hp DOL starter - 1 nos, 1 hp DOL starter - 6 nos.</t>
  </si>
  <si>
    <t>STORM WATER PUMP PANEL</t>
  </si>
  <si>
    <t>Fabrication, supply, erection, testing and commissioning of Type Tested Assembly (TTA) cubicle type (panel and all switch gears should be type tested and certification should be submitted) as per IEC 61439 and internal arc test as per IEC 61641, dust and vermin proof, wall mounted, front operated MV panel board  made out of 16 SWG thick CRCA  sheet  (7 tank treatment) fully compartmentalised complete with hinged and earthed  front  doors with name plate, danger notice board, heavy duty rubber gaskets, removable gland plates made out of 3mm thick sheet steel including all components as shown in the schematic drawing. All opening parts of the panel shall be sealable.</t>
  </si>
  <si>
    <t xml:space="preserve">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theMEI standard.  All DOL starter should have ON, OFF Trip indication, over load relay, etc. 2 starters work as Working and stand by with common low level control etc. The pump should be operated in auto and manual mode and pump selector switch to select pump in manual mode.The control wiring should be done as per schematic drawing &amp; as directed by site-engineer.  All opening parts of the panel shall be sealable. Switch gears – ABB, Lauritz Knudsen Electrical/Equivalent, Contactors – ABB, Lauritz Knudsen Electrical/Equivalent  Switch gears Incomer  – 32A 4P isolator 1 no, Outgoings - 10A 3P MCB - 2 Nos, 1 hp DOL starter - 2 nos </t>
  </si>
  <si>
    <t>JET FAN PANEL</t>
  </si>
  <si>
    <t xml:space="preserve">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theMEI standard.  All DOL starter should have ON, OFF Trip indication, over load relay, etc. The jet fan should be operated in auto and manual mode. In auto mode the fan should be operated by the relay in CO sensor. The control wiring should be done as per schematic drawing &amp; as directed by site-engineer. All opening parts of the panel shall be sealable. Switch gears – ABB, Lauritz Knudsen Electrical/Equivalent, Contactors – ABB, Lauritz Knudsen Electrical/Equivalent  Switch gears Incomer – 32A 4P isolator 1 no, Outgoings - 10A 3P MCB - 2 Nos, 1 hp DOL starter - 2 nos </t>
  </si>
  <si>
    <t>LIFT PANEL</t>
  </si>
  <si>
    <t>Suitable capacity &amp; size with lugs from busbar to switchgears / MCCB / MCB or where ever required, control wiring with 1 sqmm FRLS cable, ON/OFF, RYB phase indicators, two earthing terminal busbar of size 25 x 3 mm copper with nut &amp; bolts at outside of the panel, rating and name plates for all incoming &amp; outgoings etc. comprising with the followings as per the MEI standard. The control wiring should be done as per schematic drawing &amp; as directed by site-engineer. All opening parts of the panel shall be sealable. Switch gears – ABB, Lauritz Knudsen Electrical/Equivalent, Contactors – ABB, Lauritz Knudsen Electrical/Equivalent  Switch gears Incomer  – 63A 4P isolator 1 no. Outgoings - 40A 4P mCB with 63A 4P 100mA RCCB - 1 nos, 25A 2P MCB - 1nos.</t>
  </si>
  <si>
    <t>ELECTRICAL STARTER PANEL</t>
  </si>
  <si>
    <t>Suitable capacity &amp; size with lugs from busbar to switchgears / MCCB / MCB or where ever required, control wiring with 1 sqmm FRLS cable, ON/OFF, RYB phase indicators, two earthing terminar with nut &amp; bolts at outside of the panel, rating and name plates for all incoming &amp; outgoings etc. comprising with the followings as per the MEI standard. The control wiring should be done as per schematic drawing &amp; as directed by site-engineer. The electrical panel consist of start/stop push buttons, and indicators etc, necessary control wiring  for remote operation of exhaust/ fresh air fan at terrrace.All opening parts of the panel shall be sealable. Switch gears – ABB, Lauritz Knudsen Electrical/Equivalent, Contactors – ABB, Lauritz Knudsen Electrical/Equivalent  Switch gears Incomer  – 63A 4P isolator 1 no+Start-delta starter for 11 kW motor</t>
  </si>
  <si>
    <t>Total cost for LT panels</t>
  </si>
  <si>
    <t>LIGHT &amp; FAN FIXTURES</t>
  </si>
  <si>
    <t>INTERIOR LIGHT FIXTURES</t>
  </si>
  <si>
    <t>Supply, Installation, Testing and Commissioning  of recess mounted LED 6500K  Cleanroom fitting 2x2 feet36W (+/- 10% Tolerance) of CRCA powder coated housing, driver with minimum 4KV Surge protection, power factor &gt;0.9,THD&lt;10%, rated life of 50,000 hours, system efficacy greater than or equal to 80 lm, with a CRI of 80 or above,  including all necessary accessories as required for the light fixture.  Makes: Philip,Wipro, Crompton/ eq.</t>
  </si>
  <si>
    <t>Supply, Installation, Testing and Commissioning  of recess mounted round Downlights of 6W 6500K (+/- 10% Tolerance) LED luminaire of Die Cast Aluminium Housing, driver with minimum 4KV Surge protection, power factor &gt;0.9,THD&lt;10%, rated life of 50,000 hours, system efficacy greater than or equal to 90 lm, with a CRI of 80 or above,  including all necessary accessories as required for the light fixture.Makes: Philip,Wipro, Crompton/ eq.</t>
  </si>
  <si>
    <t>Supply, Installation, Testing and Commissioning  of recess mounted round Downlights of 12W 6500K (+/- 10% Tolerance) LED luminaire of Die Cast Aluminium Housing, driver with minimum 4KV Surge protection, power factor &gt;0.9,THD&lt;10%, rated life of 50,000 hours, system efficacy greater than or equal to 90 lm, with a CRI of 80 or above,  including all necessary accessories as required for the light fixture.Makes: Philip,Wipro, Crompton/ eq.</t>
  </si>
  <si>
    <t>Supply, Installation, Testing and Commissioning  of Bulkhead of 10W 6500K , IP65 (+/- 10% Tolerance) with polycarbonate diffuser having driver of minimum 4KV Surge protection, power factor &gt;0.9,THD&lt;10%, system efficacy greater than or equal to 80 lm, ANSI rated LEDs from reputed makes should be provided and including all necessary accessories as required for the light fixture. Makes: Philips, Wipro, Bajaj.</t>
  </si>
  <si>
    <t xml:space="preserve">MR </t>
  </si>
  <si>
    <t>Supply, Installation, Testing and Commissioning  of surface mounting 20W 6500K  LED tube light(+/- 10% Tolerance)  with minimum 4KV Surge protection, power factor &gt;0.9,THD&lt;10%, rated life of 50,000 hours, system efficacy greater than or equal to 100 lm,  including all necessary accessories as required for the light fixture.Makes: Philip,Wipro, Crompton/ eq.</t>
  </si>
  <si>
    <t>Supply, Installation, Testing and Commissioning  of surface mounting 10W 6500K  LED tube light(+/- 10% Tolerance)  with minimum 4KV Surge protection, power factor &gt;0.9,THD&lt;10%, rated life of 50,000 hours, system efficacy greater than or equal to 100 lm,  including all necessary accessories as required for the light fixture.Makes: Philip,Wipro, Crompton/ eq.</t>
  </si>
  <si>
    <t>EXTERIOR LIGHT FIXTURES</t>
  </si>
  <si>
    <t>Supply, Installation, Testing and Commissioning of Outdoor Flood light of 50W, 6500K  IP65 (+/- 10% Tolerance) with polycarbonate diffuser having driver of minimum 4KV Surge protection, power factor &gt;0.9,THD&lt;10%, system efficacy greater than or equal to 100 lm, ANSI rated LEDs from reputed makes should be provided and including all necessary accessories as required for the light fixture. Makes: Philips, Wipro, Bajaj.</t>
  </si>
  <si>
    <t>Supply, Installation, Testing and Commissioning  of Up-down wall wash light of 10W, 6500K  IP65 (+/- 10% Tolerance) with polycarbonate diffuser having driver of minimum 4KV Surge protection, power factor &gt;0.9,THD&lt;10%, system efficacy greater than or equal to 80 lm, ANSI rated LEDs from reputed makes should be provided and including all necessary accessories as required for the light fixture. Makes: Philips, Wipro, Bajaj.</t>
  </si>
  <si>
    <t>FAN FIXTURES</t>
  </si>
  <si>
    <t>Supply, Installation, Testing and Commissioning of 1200 mm sweep, BEE 5 star rated, ceiling fan with Brush Less Direct Current (BLDC) Motor, class of insulation: B, 3 nos. blades, 30 cm long down rod, 2 nos. canopies, shackle kit, safety rope, copper winding, Power Factor not less than 0.9, Service Value (CM/M/W) minimum 6.00, Air delivery minimum 210 Cum/Min, 350 RPM (tolerance as per IS : 374-2019), THD less than 10%, remote or electronic regulator unit for speed control and all remaining accessories including safety pin, nut bolts,
washers, temperature rise=75 degree C (max.), insulation resistance more than 2 mega ohm, suitable for 230 V, 50 Hz, single phase AC Supply, earthing etc. complete as required.</t>
  </si>
  <si>
    <t>Supply, installation, testing and commissioning of exhaustl fan of 150 mm sweep, 1400 RPM, min 120 m3/hr Air delivery.  Aerodynamically designed blades for high air efficiency. Similar to Panasonic, Orient, Crompron Greeves Make</t>
  </si>
  <si>
    <t>Total cost for Lights &amp; Fan Fixtures in Rs</t>
  </si>
  <si>
    <t>UPS</t>
  </si>
  <si>
    <t>Supply, installation,  and commissioning of 15 kVA UPS three phase in and out  with indoor (IP20) with surge protection system with 30 min backup battery @ 15 kW load (SMF battery of reputed approved make Amron, Exide) Input pf &gt;0.99, Input THDi &lt;3%,  inbuilt isolation transformers at input side to have copper wound transformer output even in the bypass mode,  with necessary battery circuit breaker, double conversion technology with input 400V, 50Hz three phase, output 400V, 50Hz three phase, SNMP card for network monitoring, BMS compatibility  etc. It shall be 100% generator compatible, with Efficiency &gt; 96 % and output power factor Unity  Eco mode Efficiency 99% and including all accessories etc as required.The system shall comply to IEC /EN 62040-1 and relevant IS standard. The acoustic noise at 1m of the system should be &lt;60dB.The system shall comply to IEC /EN 62040-1, EN/IEC 62040-2, EN/IEC 62040-3 and relevant IS standard. The system shall be true online double - conversion DSP based UPS system and also UPS shall be with automatic &amp; manual bypass switch. The system shall have IGBT rectifier and inverter. UPS and it shall be connected in single string with Battery Accessories like battery rack, interconnecting cables, battery isolators etc.</t>
  </si>
  <si>
    <t>No</t>
  </si>
  <si>
    <t>Supply, installation,  and commissioning of 5 kVA UPS three phase in and single phase out  with indoor (IP20) with surge protection system with 30 min backup battery @ 5 kW load (SMF battery of reputed approved make Amron, Exide) Input pf &gt;0.99, Input THDi &lt;3%,  inbuilt isolation transformers at input side to have copper wound transformer output even in the bypass mode,  with necessary battery circuit breaker,  with input 400V, 50Hz three phase, output 220V, 50Hz , single phase, SNMP card for network monitoring, BMS compatibility  etc. It shall be 100% generator compatible, with Efficiency &gt; 96 % and output power factor Unity  Eco mode Efficiency 99% and including all accessories etc as required.The system shall comply to IEC /EN 62040-1 and relevant IS standard. The acoustic noise at 1m of the system should be &lt;60dB.The system shall comply to IEC /EN 62040-1, EN/IEC 62040-2, EN/IEC 62040-3 and relevant IS standard.UPS shall be with automatic &amp; manual bypass switch. The system shall have IGBT rectifier and inverter. UPS and it shall be connected in single string with Battery Accessories like battery rack, interconnecting cables, battery isolators etc.</t>
  </si>
  <si>
    <t>Total cost for UPS in Rs</t>
  </si>
  <si>
    <t>LIGHTNING PROTECTION</t>
  </si>
  <si>
    <t>Providing and fixing G.I. tape 20 mm X 3 mm thick on parapet or surface of wall for lightning conductor complete as required.(For horizontal run)</t>
  </si>
  <si>
    <t>kg</t>
  </si>
  <si>
    <t>Providing and fixing G.I. tape 20 mm X 3 mm thick on parapet or surface of wall for lightning conductor complete as required.(For vertical run)</t>
  </si>
  <si>
    <t>Supply, installation  Early streamer emission air terminal complete with Support mast, down conductor, Lightning Strike counter, Test joint, PVC Protective Sheath, Earth terminal etc.</t>
  </si>
  <si>
    <t>Providing and fixing testing joint, made of 20 mm X 3 mm thick G.I. strip, 125 mm long, with 4 nos. of G.I. bolts, nuts, chuck nuts and spring washers etc. complete as required.</t>
  </si>
  <si>
    <t>Supply, installation and tesing of 600mmx600mmx6mm CI plate electrode earth station conforming to IS:3043-1987 / NEC / IEE complete with brick masonry chamber, CI cover, CI frame, GI watering pipe of 50 mm dia with  funnel having  20G GI wire mesh etc.  CI manhole cover with frame shall be painted with bitumastic paint, identification of earthpit with yellow paint below the chamber cover, mixtures of charcoal &amp; common salt around electrode including digging of pit up to permanent moisture level but not less than 3 metre depth and back filling. ( value of earth resistance should be less than 1 ohm )</t>
  </si>
  <si>
    <t>Total cost fo Lightning protection in Rs</t>
  </si>
  <si>
    <t xml:space="preserve">EARTHING </t>
  </si>
  <si>
    <t>Supply, installation and tesing of 1200mmx1200mmx12mm CI plate electrode earth station conforming to IS:3043-1987 / NEC / IEE complete with brick masonry chamber, CI cover, CI frame, GI watering pipe of 50 mm dia with  funnel having  20G GI wire mesh etc. CI manhole cover with frame shall be painted with bitumastic paint, identification of earthpit with yellow paint below the chamber cover, mixtures of charcoal &amp; common salt around electrode including digging of pit up to permanent moisture level but not less than 3 metre depth and back filling. ( value of earth resistance should be less than 1 ohm )</t>
  </si>
  <si>
    <r>
      <t xml:space="preserve">Supply and laying the following sizes of Cu strips laid </t>
    </r>
    <r>
      <rPr>
        <b/>
        <sz val="12"/>
        <rFont val="Calibri Light"/>
        <family val="2"/>
      </rPr>
      <t>0.75 m below ground level</t>
    </r>
    <r>
      <rPr>
        <sz val="12"/>
        <rFont val="Calibri Light"/>
        <family val="2"/>
      </rPr>
      <t xml:space="preserve"> including excavating trench of suitable size and refilling, including necessary clamps and bolts etc and all accessories as required for complete installation as instructed by engineer in charge/consultant.  </t>
    </r>
  </si>
  <si>
    <t>25x5 Cu strips tinned at the joints</t>
  </si>
  <si>
    <t xml:space="preserve">Supply and laying the following sizes of earthing bare copper / strips on cable tray or wall surface, including necessary clamps (each clamp not exceeding 60 cm) and bolts etc as required  for complete installation as instructed by engineer in charge/consultant.  </t>
  </si>
  <si>
    <t xml:space="preserve">Copper wire No.10 SWG </t>
  </si>
  <si>
    <t>meter</t>
  </si>
  <si>
    <t>Supply of superior quality copper earth socket for the following size of earth conductor including crimping etc. as required.3.15 mm (10 SWG)</t>
  </si>
  <si>
    <t>Total cost for Earthing  protection in Rs</t>
  </si>
  <si>
    <t>SAFETY EQUIPMENTS</t>
  </si>
  <si>
    <t>Supply and providing  2/3 mm thick sythetic type and 1 m wide electrical grade chequered type rubber mat to withstand 3.3 kV dielectric strength conforming to IS 5429/1969.</t>
  </si>
  <si>
    <t>Sqm</t>
  </si>
  <si>
    <t>Supply and providing First Aid Box.</t>
  </si>
  <si>
    <t>Supply and providing laminated First Aid chart duly framed and placed in a conspicuous location for clear vision.</t>
  </si>
  <si>
    <t>Supply &amp; fixing Laminated drawings of electrical lay out, schematic drawing etc on good frame work.</t>
  </si>
  <si>
    <t>SET</t>
  </si>
  <si>
    <t>Supplying and installing at approved location approved make fire buckets of 24 gauge galvanized steel sheet, standard 9 litre capacity and of round bottom shape, painted white inside and red outside and black on the bottom, inscribed with letters “FIRE” in black and gold  or , duly painted over a coat of primer. Cost inclusive of providing 3 Nos of fire buckes and MS stand frame.</t>
  </si>
  <si>
    <t>Providing and fixing 4.5 Kg capacity Carbon dioxide (CO2) type fire extinguishers confirming to IS 2878 - 1976 and cylinders fully charged as required. ( Contractor should submit test certificate form manufacturer along with serial number of every extinguishers supplied.)</t>
  </si>
  <si>
    <t>roviding and fixing (ABC Dry Chemical Powder ) type Fire Extinguisher of Capacity 6 kg Confirms to IS 15683, bearing ISI mark complete with brass forged squeeze grip type valve fitted with pressure gauge , pressurize with dry Nitrogen gas filled, with discharge nozzle with wall mounting bracket (rubber gripped) complete with internal
charges. ( Contractor should submit test certificate form manufacturer along with serial number of every
extinguishers supplied.)</t>
  </si>
  <si>
    <t>Total cost for safety equipment in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</si>
</sst>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17"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i/>
      <sz val="10"/>
      <name val="Calibri"/>
      <family val="2"/>
      <scheme val="minor"/>
    </font>
    <font>
      <b/>
      <i/>
      <sz val="12"/>
      <name val="Calibri"/>
      <family val="2"/>
      <scheme val="minor"/>
    </font>
    <font>
      <sz val="10"/>
      <color theme="1"/>
      <name val="Calibri"/>
      <family val="2"/>
      <scheme val="minor"/>
    </font>
    <font>
      <b/>
      <sz val="10"/>
      <name val="Calibri"/>
      <family val="2"/>
    </font>
    <font>
      <sz val="10"/>
      <color rgb="FF001D35"/>
      <name val="Calibri"/>
      <family val="2"/>
      <scheme val="minor"/>
    </font>
    <font>
      <b/>
      <i/>
      <sz val="14"/>
      <name val="Calibri Light"/>
      <family val="2"/>
      <scheme val="major"/>
    </font>
    <font>
      <b/>
      <i/>
      <sz val="12"/>
      <name val="Calibri Light"/>
      <family val="2"/>
      <scheme val="major"/>
    </font>
    <font>
      <i/>
      <sz val="12"/>
      <name val="Calibri Light"/>
      <family val="2"/>
      <scheme val="major"/>
    </font>
    <font>
      <b/>
      <sz val="12"/>
      <name val="Calibri Light"/>
      <family val="2"/>
      <scheme val="major"/>
    </font>
    <font>
      <sz val="10"/>
      <name val="Arial"/>
      <family val="2"/>
    </font>
    <font>
      <sz val="12"/>
      <name val="Calibri Light"/>
      <family val="2"/>
      <scheme val="major"/>
    </font>
    <font>
      <b/>
      <sz val="12"/>
      <name val="Calibri Light"/>
      <family val="2"/>
    </font>
    <font>
      <sz val="12"/>
      <name val="Calibri Light"/>
      <family val="2"/>
    </font>
  </fonts>
  <fills count="6">
    <fill>
      <patternFill patternType="none"/>
    </fill>
    <fill>
      <patternFill patternType="gray125"/>
    </fill>
    <fill>
      <patternFill patternType="solid">
        <fgColor theme="0"/>
        <bgColor indexed="64"/>
      </patternFill>
    </fill>
    <fill>
      <patternFill patternType="solid">
        <fgColor rgb="FF00FFFF"/>
        <bgColor indexed="64"/>
      </patternFill>
    </fill>
    <fill>
      <patternFill patternType="solid">
        <fgColor rgb="FF92D050"/>
        <bgColor indexed="64"/>
      </patternFill>
    </fill>
    <fill>
      <patternFill patternType="solid">
        <fgColor theme="9" tint="0.79998168889431442"/>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B0F0"/>
      </bottom>
      <diagonal/>
    </border>
    <border>
      <left/>
      <right/>
      <top style="medium">
        <color indexed="64"/>
      </top>
      <bottom style="thin">
        <color rgb="FF00B0F0"/>
      </bottom>
      <diagonal/>
    </border>
    <border>
      <left/>
      <right style="medium">
        <color indexed="64"/>
      </right>
      <top style="medium">
        <color indexed="64"/>
      </top>
      <bottom style="thin">
        <color rgb="FF00B0F0"/>
      </bottom>
      <diagonal/>
    </border>
    <border>
      <left style="medium">
        <color indexed="64"/>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indexed="64"/>
      </right>
      <top style="thin">
        <color rgb="FF00B0F0"/>
      </top>
      <bottom style="thin">
        <color rgb="FF00B0F0"/>
      </bottom>
      <diagonal/>
    </border>
    <border>
      <left/>
      <right style="thin">
        <color rgb="FF00B0F0"/>
      </right>
      <top/>
      <bottom/>
      <diagonal/>
    </border>
    <border>
      <left/>
      <right style="thin">
        <color rgb="FF00B0F0"/>
      </right>
      <top style="thin">
        <color rgb="FF00B0F0"/>
      </top>
      <bottom style="thin">
        <color rgb="FF00B0F0"/>
      </bottom>
      <diagonal/>
    </border>
    <border>
      <left style="medium">
        <color indexed="64"/>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medium">
        <color indexed="64"/>
      </right>
      <top style="thin">
        <color rgb="FF00B0F0"/>
      </top>
      <bottom/>
      <diagonal/>
    </border>
    <border>
      <left style="medium">
        <color indexed="64"/>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style="medium">
        <color indexed="64"/>
      </right>
      <top/>
      <bottom style="thin">
        <color rgb="FF00B0F0"/>
      </bottom>
      <diagonal/>
    </border>
    <border>
      <left style="medium">
        <color indexed="64"/>
      </left>
      <right style="thin">
        <color rgb="FF00B0F0"/>
      </right>
      <top style="thin">
        <color rgb="FF00B0F0"/>
      </top>
      <bottom style="medium">
        <color indexed="64"/>
      </bottom>
      <diagonal/>
    </border>
    <border>
      <left style="thin">
        <color rgb="FF00B0F0"/>
      </left>
      <right style="thin">
        <color rgb="FF00B0F0"/>
      </right>
      <top style="thin">
        <color rgb="FF00B0F0"/>
      </top>
      <bottom style="medium">
        <color indexed="64"/>
      </bottom>
      <diagonal/>
    </border>
    <border>
      <left style="thin">
        <color rgb="FF00B0F0"/>
      </left>
      <right style="medium">
        <color indexed="64"/>
      </right>
      <top style="thin">
        <color rgb="FF00B0F0"/>
      </top>
      <bottom style="medium">
        <color indexed="64"/>
      </bottom>
      <diagonal/>
    </border>
  </borders>
  <cellStyleXfs count="5">
    <xf numFmtId="0" fontId="0" fillId="0" borderId="0"/>
    <xf numFmtId="43" fontId="1" fillId="0" borderId="0" applyFont="0" applyFill="0" applyBorder="0" applyAlignment="0" applyProtection="0"/>
    <xf numFmtId="0" fontId="13" fillId="0" borderId="0"/>
    <xf numFmtId="0" fontId="13" fillId="0" borderId="0"/>
    <xf numFmtId="0" fontId="13" fillId="0" borderId="0"/>
  </cellStyleXfs>
  <cellXfs count="131">
    <xf numFmtId="0" fontId="0" fillId="0" borderId="0" xfId="0"/>
    <xf numFmtId="0" fontId="2" fillId="0" borderId="1" xfId="0" applyFont="1" applyFill="1" applyBorder="1" applyAlignment="1">
      <alignment horizontal="center" vertical="top" wrapText="1"/>
    </xf>
    <xf numFmtId="0" fontId="2" fillId="2" borderId="2" xfId="0" applyFont="1" applyFill="1" applyBorder="1" applyAlignment="1">
      <alignment horizontal="justify" vertical="top"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3" fontId="3" fillId="0" borderId="2" xfId="1" applyFont="1" applyFill="1" applyBorder="1" applyAlignment="1">
      <alignment horizontal="right" vertical="center" wrapText="1"/>
    </xf>
    <xf numFmtId="43" fontId="3" fillId="2" borderId="2" xfId="1" applyFont="1" applyFill="1" applyBorder="1" applyAlignment="1">
      <alignment horizontal="right" vertical="center" wrapText="1"/>
    </xf>
    <xf numFmtId="0" fontId="3" fillId="2" borderId="0" xfId="0" applyFont="1" applyFill="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2" xfId="0" applyFont="1" applyFill="1" applyBorder="1" applyAlignment="1">
      <alignment horizontal="justify" vertical="top"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3" fontId="3" fillId="3" borderId="2" xfId="1" applyFont="1" applyFill="1" applyBorder="1" applyAlignment="1">
      <alignment horizontal="right" vertical="center" wrapText="1"/>
    </xf>
    <xf numFmtId="0" fontId="3" fillId="0" borderId="1" xfId="0" applyFont="1" applyFill="1" applyBorder="1" applyAlignment="1">
      <alignment horizontal="center" vertical="top" wrapText="1"/>
    </xf>
    <xf numFmtId="0" fontId="3" fillId="2" borderId="2" xfId="0" applyFont="1" applyFill="1" applyBorder="1" applyAlignment="1">
      <alignment horizontal="justify" vertical="top" wrapText="1"/>
    </xf>
    <xf numFmtId="2" fontId="3" fillId="2" borderId="2" xfId="0" applyNumberFormat="1" applyFont="1" applyFill="1" applyBorder="1" applyAlignment="1">
      <alignment horizontal="center" vertical="center" wrapText="1"/>
    </xf>
    <xf numFmtId="43" fontId="3" fillId="0" borderId="2" xfId="1" applyFont="1" applyFill="1" applyBorder="1" applyAlignment="1" applyProtection="1">
      <alignment horizontal="right" vertical="center" wrapText="1"/>
      <protection locked="0"/>
    </xf>
    <xf numFmtId="0" fontId="3" fillId="0" borderId="1" xfId="0" quotePrefix="1" applyFont="1" applyFill="1" applyBorder="1" applyAlignment="1">
      <alignment horizontal="center" vertical="top" wrapText="1"/>
    </xf>
    <xf numFmtId="0" fontId="3" fillId="0" borderId="2" xfId="0" applyFont="1" applyBorder="1" applyAlignment="1">
      <alignment horizontal="justify" vertical="top" wrapText="1"/>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3" fillId="2" borderId="2" xfId="0" applyFont="1" applyFill="1" applyBorder="1" applyAlignment="1">
      <alignment horizontal="left" vertical="top" wrapText="1"/>
    </xf>
    <xf numFmtId="0" fontId="2" fillId="0" borderId="1" xfId="0" applyFont="1" applyFill="1" applyBorder="1" applyAlignment="1">
      <alignment vertical="top" wrapText="1"/>
    </xf>
    <xf numFmtId="0" fontId="2" fillId="3" borderId="2" xfId="0" applyFont="1" applyFill="1" applyBorder="1" applyAlignment="1">
      <alignment vertical="top" wrapText="1"/>
    </xf>
    <xf numFmtId="0" fontId="2" fillId="3" borderId="2" xfId="0" applyFont="1" applyFill="1" applyBorder="1" applyAlignment="1">
      <alignment vertical="center" wrapText="1"/>
    </xf>
    <xf numFmtId="0" fontId="2" fillId="3" borderId="2" xfId="0" applyFont="1" applyFill="1" applyBorder="1" applyAlignment="1">
      <alignment horizontal="right" vertical="center" wrapText="1"/>
    </xf>
    <xf numFmtId="43" fontId="2" fillId="3" borderId="2" xfId="1" applyFont="1" applyFill="1" applyBorder="1" applyAlignment="1">
      <alignment horizontal="right" vertical="center" wrapText="1"/>
    </xf>
    <xf numFmtId="0" fontId="2" fillId="0"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0" borderId="2" xfId="0" applyFont="1" applyBorder="1" applyAlignment="1">
      <alignment horizontal="right" vertical="center" wrapText="1"/>
    </xf>
    <xf numFmtId="43" fontId="2" fillId="2" borderId="2" xfId="1" applyFont="1" applyFill="1" applyBorder="1" applyAlignment="1">
      <alignment horizontal="right" vertical="center" wrapText="1"/>
    </xf>
    <xf numFmtId="0" fontId="3" fillId="3" borderId="2" xfId="0" applyFont="1" applyFill="1" applyBorder="1" applyAlignment="1">
      <alignment vertical="center" wrapText="1"/>
    </xf>
    <xf numFmtId="0" fontId="0" fillId="0" borderId="1" xfId="0" applyFill="1" applyBorder="1" applyAlignment="1">
      <alignment horizontal="center" vertical="center"/>
    </xf>
    <xf numFmtId="0" fontId="0" fillId="0" borderId="2" xfId="0" applyBorder="1"/>
    <xf numFmtId="0" fontId="0" fillId="0" borderId="2" xfId="0" applyBorder="1" applyAlignment="1">
      <alignment horizontal="center" vertical="center"/>
    </xf>
    <xf numFmtId="0" fontId="6"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3" fillId="0" borderId="1" xfId="0" applyFont="1" applyFill="1" applyBorder="1" applyAlignment="1">
      <alignment horizontal="center" vertical="center" wrapText="1"/>
    </xf>
    <xf numFmtId="18"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0" fontId="3" fillId="2" borderId="2" xfId="0" applyFont="1" applyFill="1" applyBorder="1" applyAlignment="1">
      <alignment vertical="top" wrapText="1"/>
    </xf>
    <xf numFmtId="0" fontId="3" fillId="2" borderId="2" xfId="0" applyFont="1" applyFill="1" applyBorder="1" applyAlignment="1">
      <alignment horizontal="center" vertical="top" wrapText="1"/>
    </xf>
    <xf numFmtId="0" fontId="8" fillId="0" borderId="2" xfId="0" applyFont="1" applyBorder="1" applyAlignment="1">
      <alignment wrapText="1"/>
    </xf>
    <xf numFmtId="0" fontId="3" fillId="3" borderId="2" xfId="0" applyFont="1" applyFill="1" applyBorder="1" applyAlignment="1">
      <alignment horizontal="justify" vertical="top" wrapText="1"/>
    </xf>
    <xf numFmtId="2" fontId="3" fillId="3" borderId="2"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2" fillId="2" borderId="2" xfId="0" applyFont="1" applyFill="1" applyBorder="1" applyAlignment="1">
      <alignment vertical="center" wrapText="1"/>
    </xf>
    <xf numFmtId="0" fontId="2" fillId="4" borderId="2" xfId="0" applyFont="1" applyFill="1" applyBorder="1" applyAlignment="1">
      <alignment horizontal="justify" vertical="top" wrapText="1"/>
    </xf>
    <xf numFmtId="0" fontId="2"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43" fontId="3" fillId="4" borderId="2" xfId="1" applyFont="1" applyFill="1" applyBorder="1" applyAlignment="1">
      <alignment horizontal="right" vertical="center" wrapText="1"/>
    </xf>
    <xf numFmtId="0" fontId="2" fillId="0" borderId="2" xfId="0" applyFont="1" applyBorder="1" applyAlignment="1">
      <alignment horizontal="justify" vertical="top" wrapText="1"/>
    </xf>
    <xf numFmtId="43" fontId="3" fillId="2" borderId="0" xfId="0" applyNumberFormat="1" applyFont="1" applyFill="1" applyAlignment="1">
      <alignment vertical="top" wrapText="1"/>
    </xf>
    <xf numFmtId="2" fontId="2" fillId="4" borderId="2" xfId="0" applyNumberFormat="1" applyFont="1" applyFill="1" applyBorder="1" applyAlignment="1">
      <alignment horizontal="center" vertical="center" wrapText="1"/>
    </xf>
    <xf numFmtId="43" fontId="2" fillId="4" borderId="2" xfId="1" applyFont="1" applyFill="1" applyBorder="1" applyAlignment="1">
      <alignment horizontal="right" vertical="center" wrapText="1"/>
    </xf>
    <xf numFmtId="2" fontId="2" fillId="2"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2" fillId="0" borderId="0" xfId="0" applyFont="1" applyFill="1" applyAlignment="1">
      <alignment horizontal="center" vertical="top" wrapText="1"/>
    </xf>
    <xf numFmtId="0" fontId="3" fillId="0" borderId="2" xfId="0" applyFont="1" applyFill="1" applyBorder="1" applyAlignment="1">
      <alignment horizontal="justify" vertical="top" wrapText="1"/>
    </xf>
    <xf numFmtId="2" fontId="3" fillId="0" borderId="2" xfId="0" applyNumberFormat="1" applyFont="1" applyFill="1" applyBorder="1" applyAlignment="1">
      <alignment horizontal="center" vertical="center" wrapText="1"/>
    </xf>
    <xf numFmtId="0" fontId="3" fillId="0" borderId="0" xfId="0" applyFont="1" applyFill="1" applyAlignment="1">
      <alignment vertical="top" wrapText="1"/>
    </xf>
    <xf numFmtId="2" fontId="2" fillId="3" borderId="2" xfId="0" applyNumberFormat="1" applyFont="1" applyFill="1" applyBorder="1" applyAlignment="1">
      <alignment horizontal="center" vertical="center" wrapText="1"/>
    </xf>
    <xf numFmtId="0" fontId="3" fillId="0" borderId="0" xfId="0" applyFont="1" applyFill="1" applyAlignment="1">
      <alignment horizontal="center" vertical="top" wrapText="1"/>
    </xf>
    <xf numFmtId="0" fontId="3" fillId="2" borderId="0" xfId="0" applyFont="1" applyFill="1" applyAlignment="1">
      <alignment horizontal="justify" vertical="top" wrapText="1"/>
    </xf>
    <xf numFmtId="0" fontId="3" fillId="2" borderId="0" xfId="0" applyFont="1" applyFill="1" applyAlignment="1">
      <alignment horizontal="center" vertical="center" wrapText="1"/>
    </xf>
    <xf numFmtId="43" fontId="3" fillId="0" borderId="0" xfId="1" applyFont="1" applyFill="1" applyAlignment="1">
      <alignment horizontal="right" vertical="center" wrapText="1"/>
    </xf>
    <xf numFmtId="43" fontId="3" fillId="2" borderId="0" xfId="1" applyFont="1" applyFill="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43" fontId="10" fillId="0" borderId="7" xfId="1" applyFont="1" applyFill="1" applyBorder="1" applyAlignment="1">
      <alignment horizontal="center" vertical="center" wrapText="1"/>
    </xf>
    <xf numFmtId="43" fontId="10" fillId="0" borderId="8" xfId="1" applyFont="1" applyFill="1" applyBorder="1" applyAlignment="1">
      <alignment horizontal="center" vertical="center" wrapText="1"/>
    </xf>
    <xf numFmtId="10" fontId="10" fillId="0" borderId="9" xfId="1" applyNumberFormat="1" applyFont="1" applyFill="1" applyBorder="1" applyAlignment="1">
      <alignment horizontal="center" vertical="center" wrapText="1"/>
    </xf>
    <xf numFmtId="0" fontId="11" fillId="0" borderId="7" xfId="0" applyFont="1" applyBorder="1" applyAlignment="1">
      <alignment horizontal="center" vertical="center" wrapText="1"/>
    </xf>
    <xf numFmtId="43" fontId="12" fillId="0" borderId="6" xfId="1" applyFont="1" applyFill="1" applyBorder="1" applyAlignment="1">
      <alignment horizontal="center" vertical="center"/>
    </xf>
    <xf numFmtId="0" fontId="14" fillId="0" borderId="7" xfId="2" applyFont="1" applyBorder="1" applyAlignment="1">
      <alignment horizontal="center" vertical="center"/>
    </xf>
    <xf numFmtId="43" fontId="12" fillId="0" borderId="7" xfId="1" applyFont="1" applyFill="1" applyBorder="1" applyAlignment="1">
      <alignment horizontal="justify" vertical="top"/>
    </xf>
    <xf numFmtId="0" fontId="14" fillId="0" borderId="7" xfId="2" applyFont="1" applyBorder="1" applyAlignment="1">
      <alignment horizontal="center" vertical="center" wrapText="1"/>
    </xf>
    <xf numFmtId="43" fontId="14" fillId="0" borderId="7" xfId="1" applyFont="1" applyFill="1" applyBorder="1" applyAlignment="1">
      <alignment horizontal="center" vertical="center" wrapText="1"/>
    </xf>
    <xf numFmtId="43" fontId="14" fillId="0" borderId="8" xfId="1" applyFont="1" applyFill="1" applyBorder="1" applyAlignment="1">
      <alignment horizontal="center" vertical="center"/>
    </xf>
    <xf numFmtId="1" fontId="14" fillId="0" borderId="6" xfId="1" applyNumberFormat="1" applyFont="1" applyFill="1" applyBorder="1" applyAlignment="1">
      <alignment horizontal="center" vertical="center"/>
    </xf>
    <xf numFmtId="0" fontId="14" fillId="0" borderId="7" xfId="2" applyFont="1" applyBorder="1" applyAlignment="1">
      <alignment horizontal="justify" vertical="center" wrapText="1"/>
    </xf>
    <xf numFmtId="43" fontId="14" fillId="0" borderId="7" xfId="1" applyFont="1" applyFill="1" applyBorder="1" applyAlignment="1">
      <alignment horizontal="center" vertical="center"/>
    </xf>
    <xf numFmtId="0" fontId="14" fillId="0" borderId="6" xfId="1" applyNumberFormat="1" applyFont="1" applyFill="1" applyBorder="1" applyAlignment="1">
      <alignment horizontal="center" vertical="center"/>
    </xf>
    <xf numFmtId="43" fontId="14" fillId="0" borderId="6" xfId="1" applyFont="1" applyFill="1" applyBorder="1" applyAlignment="1">
      <alignment horizontal="center" vertical="center" wrapText="1"/>
    </xf>
    <xf numFmtId="43" fontId="14" fillId="5" borderId="6" xfId="1" applyFont="1" applyFill="1" applyBorder="1" applyAlignment="1">
      <alignment horizontal="center" vertical="center"/>
    </xf>
    <xf numFmtId="0" fontId="14" fillId="5" borderId="7" xfId="2" applyFont="1" applyFill="1" applyBorder="1" applyAlignment="1">
      <alignment horizontal="center" vertical="center"/>
    </xf>
    <xf numFmtId="43" fontId="12" fillId="5" borderId="7" xfId="1" applyFont="1" applyFill="1" applyBorder="1" applyAlignment="1">
      <alignment horizontal="right" vertical="center"/>
    </xf>
    <xf numFmtId="43" fontId="12" fillId="5" borderId="7" xfId="1" applyFont="1" applyFill="1" applyBorder="1" applyAlignment="1">
      <alignment vertical="center"/>
    </xf>
    <xf numFmtId="43" fontId="12" fillId="5" borderId="7" xfId="1" applyFont="1" applyFill="1" applyBorder="1" applyAlignment="1">
      <alignment horizontal="center" vertical="center"/>
    </xf>
    <xf numFmtId="43" fontId="12" fillId="5" borderId="8" xfId="1" applyFont="1" applyFill="1" applyBorder="1" applyAlignment="1">
      <alignment horizontal="center" vertical="center"/>
    </xf>
    <xf numFmtId="43" fontId="14" fillId="0" borderId="6" xfId="1" applyFont="1" applyFill="1" applyBorder="1" applyAlignment="1">
      <alignment horizontal="center" vertical="center"/>
    </xf>
    <xf numFmtId="43" fontId="12" fillId="0" borderId="7" xfId="1" applyFont="1" applyFill="1" applyBorder="1" applyAlignment="1">
      <alignment horizontal="right" vertical="center"/>
    </xf>
    <xf numFmtId="43" fontId="12" fillId="0" borderId="7" xfId="1" applyFont="1" applyFill="1" applyBorder="1" applyAlignment="1">
      <alignment vertical="center"/>
    </xf>
    <xf numFmtId="43" fontId="12" fillId="0" borderId="7" xfId="1" applyFont="1" applyFill="1" applyBorder="1" applyAlignment="1">
      <alignment horizontal="center" vertical="center"/>
    </xf>
    <xf numFmtId="43" fontId="12" fillId="0" borderId="8" xfId="1" applyFont="1" applyFill="1" applyBorder="1" applyAlignment="1">
      <alignment horizontal="center" vertical="center"/>
    </xf>
    <xf numFmtId="2" fontId="14" fillId="0" borderId="7" xfId="2" applyNumberFormat="1" applyFont="1" applyBorder="1" applyAlignment="1">
      <alignment horizontal="center" vertical="center" wrapText="1"/>
    </xf>
    <xf numFmtId="43" fontId="12" fillId="0" borderId="7" xfId="1" applyFont="1" applyFill="1" applyBorder="1" applyAlignment="1">
      <alignment horizontal="justify" vertical="center"/>
    </xf>
    <xf numFmtId="164" fontId="12" fillId="0" borderId="6" xfId="2" applyNumberFormat="1" applyFont="1" applyBorder="1" applyAlignment="1">
      <alignment horizontal="center" vertical="center"/>
    </xf>
    <xf numFmtId="0" fontId="12" fillId="0" borderId="7" xfId="2" applyFont="1" applyBorder="1" applyAlignment="1">
      <alignment horizontal="justify" vertical="top"/>
    </xf>
    <xf numFmtId="0" fontId="12" fillId="0" borderId="7" xfId="2" applyFont="1" applyBorder="1" applyAlignment="1">
      <alignment vertical="center"/>
    </xf>
    <xf numFmtId="43" fontId="14" fillId="0" borderId="7" xfId="1" applyFont="1" applyFill="1" applyBorder="1" applyAlignment="1">
      <alignment vertical="center"/>
    </xf>
    <xf numFmtId="0" fontId="14" fillId="0" borderId="7" xfId="3" applyFont="1" applyBorder="1" applyAlignment="1">
      <alignment horizontal="center" vertical="center" wrapText="1"/>
    </xf>
    <xf numFmtId="0" fontId="14" fillId="0" borderId="10" xfId="2" applyFont="1" applyBorder="1" applyAlignment="1">
      <alignment horizontal="justify" vertical="center" wrapText="1"/>
    </xf>
    <xf numFmtId="0" fontId="14" fillId="0" borderId="0" xfId="2" applyFont="1" applyBorder="1" applyAlignment="1">
      <alignment horizontal="center" vertical="center" wrapText="1"/>
    </xf>
    <xf numFmtId="0" fontId="14" fillId="0" borderId="7" xfId="4" applyFont="1" applyBorder="1" applyAlignment="1">
      <alignment horizontal="justify" vertical="center" wrapText="1"/>
    </xf>
    <xf numFmtId="0" fontId="12" fillId="0" borderId="7" xfId="2" applyFont="1" applyBorder="1" applyAlignment="1">
      <alignment horizontal="justify" vertical="center" wrapText="1"/>
    </xf>
    <xf numFmtId="0" fontId="14" fillId="0" borderId="0" xfId="0" applyFont="1" applyBorder="1" applyAlignment="1">
      <alignment vertical="center"/>
    </xf>
    <xf numFmtId="43" fontId="14" fillId="0" borderId="17" xfId="1" applyFont="1" applyFill="1" applyBorder="1" applyAlignment="1">
      <alignment horizontal="center" vertical="center" wrapText="1"/>
    </xf>
    <xf numFmtId="0" fontId="14" fillId="0" borderId="18" xfId="2" applyFont="1" applyBorder="1" applyAlignment="1">
      <alignment horizontal="center" vertical="center" wrapText="1"/>
    </xf>
    <xf numFmtId="0" fontId="14" fillId="0" borderId="18" xfId="2" applyFont="1" applyBorder="1" applyAlignment="1">
      <alignment horizontal="justify" vertical="center" wrapText="1"/>
    </xf>
    <xf numFmtId="43" fontId="14" fillId="0" borderId="18" xfId="1" applyFont="1" applyFill="1" applyBorder="1" applyAlignment="1">
      <alignment horizontal="center" vertical="center"/>
    </xf>
    <xf numFmtId="43" fontId="14" fillId="0" borderId="19" xfId="1"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 fontId="14" fillId="0" borderId="11" xfId="1" applyNumberFormat="1" applyFont="1" applyFill="1" applyBorder="1" applyAlignment="1">
      <alignment horizontal="center" vertical="center"/>
    </xf>
    <xf numFmtId="1" fontId="14" fillId="0" borderId="14" xfId="1" applyNumberFormat="1" applyFont="1" applyFill="1" applyBorder="1" applyAlignment="1">
      <alignment horizontal="center" vertical="center"/>
    </xf>
    <xf numFmtId="0" fontId="14" fillId="0" borderId="12" xfId="2" applyFont="1" applyBorder="1" applyAlignment="1">
      <alignment horizontal="center" vertical="center" wrapText="1"/>
    </xf>
    <xf numFmtId="0" fontId="14" fillId="0" borderId="15" xfId="2" applyFont="1" applyBorder="1" applyAlignment="1">
      <alignment horizontal="center"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43" fontId="14" fillId="0" borderId="12" xfId="1" applyFont="1" applyFill="1" applyBorder="1" applyAlignment="1">
      <alignment horizontal="center" vertical="center"/>
    </xf>
    <xf numFmtId="43" fontId="14" fillId="0" borderId="15" xfId="1" applyFont="1" applyFill="1" applyBorder="1" applyAlignment="1">
      <alignment horizontal="center" vertical="center"/>
    </xf>
    <xf numFmtId="43" fontId="14" fillId="0" borderId="13" xfId="1" applyFont="1" applyFill="1" applyBorder="1" applyAlignment="1">
      <alignment horizontal="center" vertical="center"/>
    </xf>
    <xf numFmtId="43" fontId="14" fillId="0" borderId="16" xfId="1" applyFont="1" applyFill="1" applyBorder="1" applyAlignment="1">
      <alignment horizontal="center" vertical="center"/>
    </xf>
  </cellXfs>
  <cellStyles count="5">
    <cellStyle name="Comma" xfId="1" builtinId="3"/>
    <cellStyle name="Normal" xfId="0" builtinId="0"/>
    <cellStyle name="Normal 13 2" xfId="3"/>
    <cellStyle name="Normal 2" xfId="2"/>
    <cellStyle name="Normal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41"/>
  <sheetViews>
    <sheetView workbookViewId="0">
      <selection activeCell="B10" sqref="B10"/>
    </sheetView>
  </sheetViews>
  <sheetFormatPr defaultRowHeight="12.75" x14ac:dyDescent="0.25"/>
  <cols>
    <col min="1" max="1" width="6" style="66" customWidth="1"/>
    <col min="2" max="2" width="55.85546875" style="67" customWidth="1"/>
    <col min="3" max="3" width="8.140625" style="68" customWidth="1"/>
    <col min="4" max="4" width="12" style="68" customWidth="1"/>
    <col min="5" max="5" width="12" style="69" customWidth="1"/>
    <col min="6" max="6" width="21.5703125" style="70" bestFit="1" customWidth="1"/>
    <col min="7" max="7" width="9.7109375" style="7" bestFit="1" customWidth="1"/>
    <col min="8" max="16384" width="9.140625" style="7"/>
  </cols>
  <sheetData>
    <row r="1" spans="1:6" x14ac:dyDescent="0.25">
      <c r="A1" s="1"/>
      <c r="B1" s="2"/>
      <c r="C1" s="3"/>
      <c r="D1" s="4"/>
      <c r="E1" s="5"/>
      <c r="F1" s="6"/>
    </row>
    <row r="2" spans="1:6" ht="22.5" customHeight="1" x14ac:dyDescent="0.25">
      <c r="A2" s="8"/>
      <c r="B2" s="116" t="s">
        <v>0</v>
      </c>
      <c r="C2" s="116"/>
      <c r="D2" s="116"/>
      <c r="E2" s="116"/>
      <c r="F2" s="116"/>
    </row>
    <row r="3" spans="1:6" ht="11.25" customHeight="1" x14ac:dyDescent="0.25">
      <c r="A3" s="8"/>
      <c r="B3" s="117" t="s">
        <v>1</v>
      </c>
      <c r="C3" s="117"/>
      <c r="D3" s="117"/>
      <c r="E3" s="117"/>
      <c r="F3" s="117"/>
    </row>
    <row r="4" spans="1:6" ht="25.5" x14ac:dyDescent="0.25">
      <c r="A4" s="9" t="s">
        <v>2</v>
      </c>
      <c r="B4" s="10" t="s">
        <v>3</v>
      </c>
      <c r="C4" s="10" t="s">
        <v>4</v>
      </c>
      <c r="D4" s="10" t="s">
        <v>5</v>
      </c>
      <c r="E4" s="10" t="s">
        <v>6</v>
      </c>
      <c r="F4" s="10" t="s">
        <v>7</v>
      </c>
    </row>
    <row r="5" spans="1:6" ht="38.25" x14ac:dyDescent="0.25">
      <c r="A5" s="1" t="s">
        <v>8</v>
      </c>
      <c r="B5" s="11" t="s">
        <v>9</v>
      </c>
      <c r="C5" s="12"/>
      <c r="D5" s="13"/>
      <c r="E5" s="14"/>
      <c r="F5" s="14"/>
    </row>
    <row r="6" spans="1:6" ht="78" customHeight="1" x14ac:dyDescent="0.25">
      <c r="A6" s="15">
        <v>1</v>
      </c>
      <c r="B6" s="16" t="s">
        <v>10</v>
      </c>
      <c r="C6" s="4" t="s">
        <v>11</v>
      </c>
      <c r="D6" s="4">
        <v>22</v>
      </c>
      <c r="E6" s="5"/>
      <c r="F6" s="6"/>
    </row>
    <row r="7" spans="1:6" ht="36" customHeight="1" x14ac:dyDescent="0.25">
      <c r="A7" s="15">
        <v>2</v>
      </c>
      <c r="B7" s="16" t="s">
        <v>12</v>
      </c>
      <c r="C7" s="4" t="s">
        <v>11</v>
      </c>
      <c r="D7" s="4">
        <v>22</v>
      </c>
      <c r="E7" s="5"/>
      <c r="F7" s="6"/>
    </row>
    <row r="8" spans="1:6" ht="63.75" x14ac:dyDescent="0.25">
      <c r="A8" s="15">
        <v>3</v>
      </c>
      <c r="B8" s="16" t="s">
        <v>13</v>
      </c>
      <c r="C8" s="4"/>
      <c r="D8" s="4"/>
      <c r="E8" s="5"/>
      <c r="F8" s="6"/>
    </row>
    <row r="9" spans="1:6" x14ac:dyDescent="0.25">
      <c r="A9" s="15"/>
      <c r="B9" s="16" t="s">
        <v>14</v>
      </c>
      <c r="C9" s="4" t="s">
        <v>11</v>
      </c>
      <c r="D9" s="4">
        <v>17</v>
      </c>
      <c r="E9" s="5"/>
      <c r="F9" s="6"/>
    </row>
    <row r="10" spans="1:6" ht="25.5" x14ac:dyDescent="0.25">
      <c r="A10" s="15">
        <v>4</v>
      </c>
      <c r="B10" s="16" t="s">
        <v>15</v>
      </c>
      <c r="C10" s="4" t="s">
        <v>11</v>
      </c>
      <c r="D10" s="4">
        <v>22</v>
      </c>
      <c r="E10" s="5"/>
      <c r="F10" s="6"/>
    </row>
    <row r="11" spans="1:6" ht="38.25" x14ac:dyDescent="0.25">
      <c r="A11" s="15">
        <v>5</v>
      </c>
      <c r="B11" s="16" t="s">
        <v>16</v>
      </c>
      <c r="C11" s="4" t="s">
        <v>11</v>
      </c>
      <c r="D11" s="4">
        <v>22</v>
      </c>
      <c r="E11" s="5"/>
      <c r="F11" s="6"/>
    </row>
    <row r="12" spans="1:6" ht="38.25" x14ac:dyDescent="0.25">
      <c r="A12" s="15">
        <v>6</v>
      </c>
      <c r="B12" s="16" t="s">
        <v>17</v>
      </c>
      <c r="C12" s="4" t="s">
        <v>11</v>
      </c>
      <c r="D12" s="4">
        <v>33</v>
      </c>
      <c r="E12" s="5"/>
      <c r="F12" s="6"/>
    </row>
    <row r="13" spans="1:6" ht="29.25" customHeight="1" x14ac:dyDescent="0.25">
      <c r="A13" s="15">
        <v>8</v>
      </c>
      <c r="B13" s="16" t="s">
        <v>18</v>
      </c>
      <c r="C13" s="4" t="s">
        <v>11</v>
      </c>
      <c r="D13" s="17">
        <v>22</v>
      </c>
      <c r="E13" s="18"/>
      <c r="F13" s="6"/>
    </row>
    <row r="14" spans="1:6" ht="32.25" customHeight="1" x14ac:dyDescent="0.25">
      <c r="A14" s="15">
        <v>9</v>
      </c>
      <c r="B14" s="16" t="s">
        <v>19</v>
      </c>
      <c r="C14" s="4" t="s">
        <v>11</v>
      </c>
      <c r="D14" s="17">
        <v>39</v>
      </c>
      <c r="E14" s="18"/>
      <c r="F14" s="6"/>
    </row>
    <row r="15" spans="1:6" ht="76.5" x14ac:dyDescent="0.25">
      <c r="A15" s="15">
        <v>10</v>
      </c>
      <c r="B15" s="16" t="s">
        <v>20</v>
      </c>
      <c r="C15" s="4" t="s">
        <v>11</v>
      </c>
      <c r="D15" s="17">
        <v>4</v>
      </c>
      <c r="E15" s="18"/>
      <c r="F15" s="6"/>
    </row>
    <row r="16" spans="1:6" ht="38.25" x14ac:dyDescent="0.25">
      <c r="A16" s="15">
        <v>11</v>
      </c>
      <c r="B16" s="16" t="s">
        <v>21</v>
      </c>
      <c r="C16" s="4" t="s">
        <v>11</v>
      </c>
      <c r="D16" s="17">
        <v>2</v>
      </c>
      <c r="E16" s="18"/>
      <c r="F16" s="6"/>
    </row>
    <row r="17" spans="1:6" ht="51" x14ac:dyDescent="0.25">
      <c r="A17" s="19">
        <v>12</v>
      </c>
      <c r="B17" s="20" t="s">
        <v>22</v>
      </c>
      <c r="C17" s="21" t="s">
        <v>11</v>
      </c>
      <c r="D17" s="22">
        <v>15</v>
      </c>
      <c r="E17" s="18"/>
      <c r="F17" s="6"/>
    </row>
    <row r="18" spans="1:6" ht="53.25" customHeight="1" x14ac:dyDescent="0.25">
      <c r="A18" s="19">
        <v>13</v>
      </c>
      <c r="B18" s="20" t="s">
        <v>23</v>
      </c>
      <c r="C18" s="21" t="s">
        <v>11</v>
      </c>
      <c r="D18" s="22">
        <v>1</v>
      </c>
      <c r="E18" s="18"/>
      <c r="F18" s="6"/>
    </row>
    <row r="19" spans="1:6" ht="31.5" customHeight="1" x14ac:dyDescent="0.25">
      <c r="A19" s="19">
        <v>14</v>
      </c>
      <c r="B19" s="16" t="s">
        <v>24</v>
      </c>
      <c r="C19" s="21" t="s">
        <v>11</v>
      </c>
      <c r="D19" s="22">
        <v>1</v>
      </c>
      <c r="E19" s="5"/>
      <c r="F19" s="5"/>
    </row>
    <row r="20" spans="1:6" ht="66.75" customHeight="1" x14ac:dyDescent="0.25">
      <c r="A20" s="19">
        <v>15</v>
      </c>
      <c r="B20" s="23" t="s">
        <v>25</v>
      </c>
      <c r="C20" s="21" t="s">
        <v>11</v>
      </c>
      <c r="D20" s="22">
        <v>1</v>
      </c>
      <c r="E20" s="5"/>
      <c r="F20" s="5"/>
    </row>
    <row r="21" spans="1:6" ht="54.75" customHeight="1" x14ac:dyDescent="0.25">
      <c r="A21" s="19">
        <v>16</v>
      </c>
      <c r="B21" s="16" t="s">
        <v>26</v>
      </c>
      <c r="C21" s="21" t="s">
        <v>11</v>
      </c>
      <c r="D21" s="17">
        <v>13</v>
      </c>
      <c r="E21" s="18"/>
      <c r="F21" s="6"/>
    </row>
    <row r="22" spans="1:6" ht="25.5" x14ac:dyDescent="0.25">
      <c r="A22" s="19">
        <v>17</v>
      </c>
      <c r="B22" s="16" t="s">
        <v>27</v>
      </c>
      <c r="C22" s="21" t="s">
        <v>11</v>
      </c>
      <c r="D22" s="17">
        <v>33</v>
      </c>
      <c r="E22" s="18"/>
      <c r="F22" s="6"/>
    </row>
    <row r="23" spans="1:6" x14ac:dyDescent="0.25">
      <c r="A23" s="19"/>
      <c r="B23" s="16"/>
      <c r="C23" s="4"/>
      <c r="D23" s="4"/>
      <c r="E23" s="5"/>
      <c r="F23" s="6"/>
    </row>
    <row r="24" spans="1:6" ht="15" customHeight="1" x14ac:dyDescent="0.25">
      <c r="A24" s="24"/>
      <c r="B24" s="25" t="s">
        <v>28</v>
      </c>
      <c r="C24" s="26"/>
      <c r="D24" s="12"/>
      <c r="E24" s="27"/>
      <c r="F24" s="28"/>
    </row>
    <row r="25" spans="1:6" x14ac:dyDescent="0.25">
      <c r="A25" s="29"/>
      <c r="B25" s="30"/>
      <c r="C25" s="31"/>
      <c r="D25" s="3"/>
      <c r="E25" s="32"/>
      <c r="F25" s="33"/>
    </row>
    <row r="26" spans="1:6" x14ac:dyDescent="0.25">
      <c r="A26" s="1" t="s">
        <v>29</v>
      </c>
      <c r="B26" s="11" t="s">
        <v>30</v>
      </c>
      <c r="C26" s="12"/>
      <c r="D26" s="13"/>
      <c r="E26" s="14"/>
      <c r="F26" s="14"/>
    </row>
    <row r="27" spans="1:6" x14ac:dyDescent="0.25">
      <c r="A27" s="15"/>
      <c r="B27" s="11" t="s">
        <v>31</v>
      </c>
      <c r="C27" s="34"/>
      <c r="D27" s="13"/>
      <c r="E27" s="14"/>
      <c r="F27" s="14"/>
    </row>
    <row r="28" spans="1:6" x14ac:dyDescent="0.25">
      <c r="A28" s="15"/>
      <c r="B28" s="11" t="s">
        <v>32</v>
      </c>
      <c r="C28" s="34"/>
      <c r="D28" s="13"/>
      <c r="E28" s="14"/>
      <c r="F28" s="14"/>
    </row>
    <row r="29" spans="1:6" ht="25.5" x14ac:dyDescent="0.25">
      <c r="A29" s="15"/>
      <c r="B29" s="11" t="s">
        <v>33</v>
      </c>
      <c r="C29" s="34"/>
      <c r="D29" s="13"/>
      <c r="E29" s="14"/>
      <c r="F29" s="14"/>
    </row>
    <row r="30" spans="1:6" x14ac:dyDescent="0.25">
      <c r="A30" s="15"/>
      <c r="B30" s="16"/>
      <c r="C30" s="4"/>
      <c r="D30" s="4"/>
      <c r="E30" s="5"/>
      <c r="F30" s="6"/>
    </row>
    <row r="31" spans="1:6" ht="114" customHeight="1" x14ac:dyDescent="0.25">
      <c r="A31" s="15">
        <v>1</v>
      </c>
      <c r="B31" s="16" t="s">
        <v>34</v>
      </c>
      <c r="C31" s="4"/>
      <c r="D31" s="4"/>
      <c r="E31" s="5"/>
      <c r="F31" s="6"/>
    </row>
    <row r="32" spans="1:6" ht="15" x14ac:dyDescent="0.25">
      <c r="A32" s="35" t="s">
        <v>35</v>
      </c>
      <c r="B32" s="36" t="s">
        <v>36</v>
      </c>
      <c r="C32" s="4" t="s">
        <v>37</v>
      </c>
      <c r="D32" s="37">
        <f>78.5</f>
        <v>78.5</v>
      </c>
      <c r="E32" s="5"/>
      <c r="F32" s="6"/>
    </row>
    <row r="33" spans="1:6" ht="15" x14ac:dyDescent="0.25">
      <c r="A33" s="35"/>
      <c r="B33" s="36"/>
      <c r="C33" s="4"/>
      <c r="D33" s="37"/>
      <c r="E33" s="5"/>
      <c r="F33" s="6"/>
    </row>
    <row r="34" spans="1:6" ht="15" x14ac:dyDescent="0.25">
      <c r="A34" s="35" t="s">
        <v>38</v>
      </c>
      <c r="B34" s="36" t="s">
        <v>39</v>
      </c>
      <c r="C34" s="4" t="s">
        <v>37</v>
      </c>
      <c r="D34" s="37">
        <f>95</f>
        <v>95</v>
      </c>
      <c r="E34" s="5"/>
      <c r="F34" s="6"/>
    </row>
    <row r="35" spans="1:6" ht="15" x14ac:dyDescent="0.25">
      <c r="A35" s="35"/>
      <c r="B35" s="36"/>
      <c r="C35" s="4"/>
      <c r="D35" s="37"/>
      <c r="E35" s="5"/>
      <c r="F35" s="6"/>
    </row>
    <row r="36" spans="1:6" ht="15" x14ac:dyDescent="0.25">
      <c r="A36" s="35" t="s">
        <v>40</v>
      </c>
      <c r="B36" s="36" t="s">
        <v>41</v>
      </c>
      <c r="C36" s="4" t="s">
        <v>37</v>
      </c>
      <c r="D36" s="37">
        <v>25</v>
      </c>
      <c r="E36" s="5"/>
      <c r="F36" s="6"/>
    </row>
    <row r="37" spans="1:6" ht="15" x14ac:dyDescent="0.25">
      <c r="A37" s="35"/>
      <c r="B37" s="36"/>
      <c r="C37" s="4"/>
      <c r="D37" s="37"/>
      <c r="E37" s="5"/>
      <c r="F37" s="6"/>
    </row>
    <row r="38" spans="1:6" ht="15" x14ac:dyDescent="0.25">
      <c r="A38" s="35" t="s">
        <v>42</v>
      </c>
      <c r="B38" s="36" t="s">
        <v>43</v>
      </c>
      <c r="C38" s="4" t="s">
        <v>37</v>
      </c>
      <c r="D38" s="37">
        <v>16</v>
      </c>
      <c r="E38" s="5"/>
      <c r="F38" s="6"/>
    </row>
    <row r="39" spans="1:6" ht="15" x14ac:dyDescent="0.25">
      <c r="A39" s="35"/>
      <c r="B39" s="36"/>
      <c r="C39" s="4"/>
      <c r="D39" s="37"/>
      <c r="E39" s="5"/>
      <c r="F39" s="6"/>
    </row>
    <row r="40" spans="1:6" ht="15" x14ac:dyDescent="0.25">
      <c r="A40" s="35" t="s">
        <v>44</v>
      </c>
      <c r="B40" s="36" t="s">
        <v>45</v>
      </c>
      <c r="C40" s="4" t="s">
        <v>37</v>
      </c>
      <c r="D40" s="37">
        <v>25</v>
      </c>
      <c r="E40" s="5"/>
      <c r="F40" s="6"/>
    </row>
    <row r="41" spans="1:6" x14ac:dyDescent="0.25">
      <c r="A41" s="15"/>
      <c r="B41" s="16"/>
      <c r="C41" s="4"/>
      <c r="D41" s="4"/>
      <c r="E41" s="5"/>
      <c r="F41" s="6"/>
    </row>
    <row r="42" spans="1:6" ht="89.25" x14ac:dyDescent="0.25">
      <c r="A42" s="35">
        <v>2</v>
      </c>
      <c r="B42" s="16" t="s">
        <v>46</v>
      </c>
      <c r="C42" s="4"/>
      <c r="D42" s="4"/>
      <c r="E42" s="5"/>
      <c r="F42" s="6"/>
    </row>
    <row r="43" spans="1:6" ht="15" x14ac:dyDescent="0.25">
      <c r="A43" s="15" t="s">
        <v>47</v>
      </c>
      <c r="B43" s="16" t="s">
        <v>48</v>
      </c>
      <c r="C43" s="4" t="s">
        <v>37</v>
      </c>
      <c r="D43" s="37">
        <v>30.5</v>
      </c>
      <c r="E43" s="5"/>
      <c r="F43" s="6"/>
    </row>
    <row r="44" spans="1:6" ht="15" x14ac:dyDescent="0.25">
      <c r="A44" s="15"/>
      <c r="B44" s="16"/>
      <c r="C44" s="4"/>
      <c r="D44" s="37"/>
      <c r="E44" s="5"/>
      <c r="F44" s="6"/>
    </row>
    <row r="45" spans="1:6" ht="15" x14ac:dyDescent="0.25">
      <c r="A45" s="15" t="s">
        <v>49</v>
      </c>
      <c r="B45" s="16" t="s">
        <v>50</v>
      </c>
      <c r="C45" s="4" t="s">
        <v>37</v>
      </c>
      <c r="D45" s="37">
        <v>47.5</v>
      </c>
      <c r="E45" s="5"/>
      <c r="F45" s="6"/>
    </row>
    <row r="46" spans="1:6" x14ac:dyDescent="0.25">
      <c r="A46" s="15"/>
      <c r="B46" s="16"/>
      <c r="C46" s="4"/>
      <c r="D46" s="4"/>
      <c r="E46" s="5"/>
      <c r="F46" s="6"/>
    </row>
    <row r="47" spans="1:6" ht="15" x14ac:dyDescent="0.25">
      <c r="A47" s="15" t="s">
        <v>51</v>
      </c>
      <c r="B47" s="36" t="s">
        <v>39</v>
      </c>
      <c r="C47" s="38" t="s">
        <v>37</v>
      </c>
      <c r="D47" s="37">
        <v>30.5</v>
      </c>
      <c r="E47" s="5"/>
      <c r="F47" s="6"/>
    </row>
    <row r="48" spans="1:6" x14ac:dyDescent="0.25">
      <c r="A48" s="15"/>
      <c r="B48" s="16"/>
      <c r="C48" s="4"/>
      <c r="D48" s="4"/>
      <c r="E48" s="5"/>
      <c r="F48" s="6"/>
    </row>
    <row r="49" spans="1:6" ht="102" x14ac:dyDescent="0.25">
      <c r="A49" s="35">
        <v>3</v>
      </c>
      <c r="B49" s="16" t="s">
        <v>52</v>
      </c>
      <c r="C49" s="4"/>
      <c r="D49" s="39"/>
      <c r="E49" s="5"/>
      <c r="F49" s="5"/>
    </row>
    <row r="50" spans="1:6" ht="15" x14ac:dyDescent="0.25">
      <c r="A50" s="35" t="s">
        <v>53</v>
      </c>
      <c r="B50" s="36" t="s">
        <v>54</v>
      </c>
      <c r="C50" s="4" t="s">
        <v>37</v>
      </c>
      <c r="D50" s="40">
        <v>54</v>
      </c>
      <c r="E50" s="5"/>
      <c r="F50" s="5"/>
    </row>
    <row r="51" spans="1:6" ht="15" x14ac:dyDescent="0.25">
      <c r="A51" s="35"/>
      <c r="B51" s="36"/>
      <c r="C51" s="36"/>
      <c r="D51" s="40"/>
      <c r="E51" s="5"/>
      <c r="F51" s="5"/>
    </row>
    <row r="52" spans="1:6" ht="15" x14ac:dyDescent="0.25">
      <c r="A52" s="35" t="s">
        <v>55</v>
      </c>
      <c r="B52" s="36" t="s">
        <v>56</v>
      </c>
      <c r="C52" s="4" t="s">
        <v>37</v>
      </c>
      <c r="D52" s="40">
        <v>54</v>
      </c>
      <c r="E52" s="5"/>
      <c r="F52" s="5"/>
    </row>
    <row r="53" spans="1:6" ht="15" x14ac:dyDescent="0.25">
      <c r="A53" s="35"/>
      <c r="B53" s="36"/>
      <c r="C53" s="36"/>
      <c r="D53" s="40"/>
      <c r="E53" s="5"/>
      <c r="F53" s="5"/>
    </row>
    <row r="54" spans="1:6" ht="15" x14ac:dyDescent="0.25">
      <c r="A54" s="35" t="s">
        <v>57</v>
      </c>
      <c r="B54" s="16" t="s">
        <v>58</v>
      </c>
      <c r="C54" s="4" t="s">
        <v>37</v>
      </c>
      <c r="D54" s="40">
        <v>34</v>
      </c>
      <c r="E54" s="5"/>
      <c r="F54" s="5"/>
    </row>
    <row r="55" spans="1:6" ht="15" x14ac:dyDescent="0.25">
      <c r="A55" s="35"/>
      <c r="B55" s="16"/>
      <c r="C55" s="4"/>
      <c r="D55" s="4"/>
      <c r="E55" s="5"/>
      <c r="F55" s="6"/>
    </row>
    <row r="56" spans="1:6" ht="51" x14ac:dyDescent="0.25">
      <c r="A56" s="41">
        <v>4</v>
      </c>
      <c r="B56" s="20" t="s">
        <v>59</v>
      </c>
      <c r="C56" s="21"/>
      <c r="D56" s="21"/>
      <c r="E56" s="5"/>
      <c r="F56" s="6"/>
    </row>
    <row r="57" spans="1:6" ht="38.25" x14ac:dyDescent="0.25">
      <c r="A57" s="15" t="s">
        <v>60</v>
      </c>
      <c r="B57" s="20" t="s">
        <v>61</v>
      </c>
      <c r="C57" s="21" t="s">
        <v>11</v>
      </c>
      <c r="D57" s="21">
        <v>2</v>
      </c>
      <c r="E57" s="5"/>
      <c r="F57" s="6"/>
    </row>
    <row r="58" spans="1:6" x14ac:dyDescent="0.25">
      <c r="A58" s="15"/>
      <c r="B58" s="20"/>
      <c r="C58" s="21"/>
      <c r="D58" s="21"/>
      <c r="E58" s="5"/>
      <c r="F58" s="6"/>
    </row>
    <row r="59" spans="1:6" ht="25.5" x14ac:dyDescent="0.25">
      <c r="A59" s="15" t="s">
        <v>62</v>
      </c>
      <c r="B59" s="20" t="s">
        <v>63</v>
      </c>
      <c r="C59" s="21" t="s">
        <v>11</v>
      </c>
      <c r="D59" s="21">
        <v>40</v>
      </c>
      <c r="E59" s="5"/>
      <c r="F59" s="6"/>
    </row>
    <row r="60" spans="1:6" x14ac:dyDescent="0.25">
      <c r="A60" s="15"/>
      <c r="B60" s="20"/>
      <c r="C60" s="21"/>
      <c r="D60" s="21"/>
      <c r="E60" s="5"/>
      <c r="F60" s="6"/>
    </row>
    <row r="61" spans="1:6" ht="25.5" x14ac:dyDescent="0.25">
      <c r="A61" s="15" t="s">
        <v>64</v>
      </c>
      <c r="B61" s="20" t="s">
        <v>65</v>
      </c>
      <c r="C61" s="21" t="s">
        <v>11</v>
      </c>
      <c r="D61" s="21">
        <v>4</v>
      </c>
      <c r="E61" s="5"/>
      <c r="F61" s="6"/>
    </row>
    <row r="62" spans="1:6" x14ac:dyDescent="0.25">
      <c r="A62" s="15"/>
      <c r="B62" s="16"/>
      <c r="C62" s="4"/>
      <c r="D62" s="4"/>
      <c r="E62" s="5"/>
      <c r="F62" s="6"/>
    </row>
    <row r="63" spans="1:6" ht="63.75" x14ac:dyDescent="0.25">
      <c r="A63" s="15">
        <v>5</v>
      </c>
      <c r="B63" s="16" t="s">
        <v>66</v>
      </c>
      <c r="C63" s="4" t="s">
        <v>11</v>
      </c>
      <c r="D63" s="4">
        <v>40</v>
      </c>
      <c r="E63" s="5"/>
      <c r="F63" s="6"/>
    </row>
    <row r="64" spans="1:6" x14ac:dyDescent="0.25">
      <c r="A64" s="15"/>
      <c r="B64" s="16"/>
      <c r="C64" s="4"/>
      <c r="D64" s="4"/>
      <c r="E64" s="5"/>
      <c r="F64" s="6"/>
    </row>
    <row r="65" spans="1:6" ht="76.5" x14ac:dyDescent="0.25">
      <c r="A65" s="15">
        <v>6</v>
      </c>
      <c r="B65" s="20" t="s">
        <v>67</v>
      </c>
      <c r="C65" s="21"/>
      <c r="D65" s="21"/>
      <c r="E65" s="5"/>
      <c r="F65" s="6"/>
    </row>
    <row r="66" spans="1:6" x14ac:dyDescent="0.25">
      <c r="A66" s="15" t="s">
        <v>68</v>
      </c>
      <c r="B66" s="20" t="s">
        <v>69</v>
      </c>
      <c r="C66" s="21" t="s">
        <v>70</v>
      </c>
      <c r="D66" s="21">
        <v>78.5</v>
      </c>
      <c r="E66" s="5"/>
      <c r="F66" s="6"/>
    </row>
    <row r="67" spans="1:6" x14ac:dyDescent="0.25">
      <c r="A67" s="15" t="s">
        <v>71</v>
      </c>
      <c r="B67" s="20" t="s">
        <v>72</v>
      </c>
      <c r="C67" s="21" t="s">
        <v>70</v>
      </c>
      <c r="D67" s="21">
        <v>125</v>
      </c>
      <c r="E67" s="5"/>
      <c r="F67" s="6"/>
    </row>
    <row r="68" spans="1:6" x14ac:dyDescent="0.25">
      <c r="A68" s="15" t="s">
        <v>73</v>
      </c>
      <c r="B68" s="20" t="s">
        <v>74</v>
      </c>
      <c r="C68" s="21" t="s">
        <v>70</v>
      </c>
      <c r="D68" s="21">
        <v>25</v>
      </c>
      <c r="E68" s="5"/>
      <c r="F68" s="6"/>
    </row>
    <row r="69" spans="1:6" x14ac:dyDescent="0.25">
      <c r="A69" s="15" t="s">
        <v>75</v>
      </c>
      <c r="B69" s="20" t="s">
        <v>76</v>
      </c>
      <c r="C69" s="21" t="s">
        <v>70</v>
      </c>
      <c r="D69" s="21">
        <v>16</v>
      </c>
      <c r="E69" s="5"/>
      <c r="F69" s="6"/>
    </row>
    <row r="70" spans="1:6" x14ac:dyDescent="0.25">
      <c r="A70" s="15" t="s">
        <v>77</v>
      </c>
      <c r="B70" s="20" t="s">
        <v>78</v>
      </c>
      <c r="C70" s="21" t="s">
        <v>70</v>
      </c>
      <c r="D70" s="21">
        <v>25</v>
      </c>
      <c r="E70" s="5"/>
      <c r="F70" s="6"/>
    </row>
    <row r="71" spans="1:6" x14ac:dyDescent="0.25">
      <c r="A71" s="15"/>
      <c r="B71" s="16"/>
      <c r="C71" s="4"/>
      <c r="D71" s="4"/>
      <c r="E71" s="5"/>
      <c r="F71" s="6"/>
    </row>
    <row r="72" spans="1:6" ht="102" x14ac:dyDescent="0.25">
      <c r="A72" s="15">
        <v>7</v>
      </c>
      <c r="B72" s="16" t="s">
        <v>79</v>
      </c>
      <c r="C72" s="4"/>
      <c r="D72" s="4"/>
      <c r="E72" s="5"/>
      <c r="F72" s="6"/>
    </row>
    <row r="73" spans="1:6" x14ac:dyDescent="0.25">
      <c r="A73" s="15" t="s">
        <v>80</v>
      </c>
      <c r="B73" s="16" t="s">
        <v>81</v>
      </c>
      <c r="C73" s="4" t="s">
        <v>11</v>
      </c>
      <c r="D73" s="17">
        <v>4</v>
      </c>
      <c r="E73" s="5"/>
      <c r="F73" s="6"/>
    </row>
    <row r="74" spans="1:6" x14ac:dyDescent="0.25">
      <c r="A74" s="15" t="s">
        <v>82</v>
      </c>
      <c r="B74" s="16" t="s">
        <v>72</v>
      </c>
      <c r="C74" s="4" t="s">
        <v>11</v>
      </c>
      <c r="D74" s="17">
        <v>9</v>
      </c>
      <c r="E74" s="5"/>
      <c r="F74" s="6"/>
    </row>
    <row r="75" spans="1:6" x14ac:dyDescent="0.25">
      <c r="A75" s="15"/>
      <c r="B75" s="16"/>
      <c r="C75" s="4"/>
      <c r="D75" s="4"/>
      <c r="E75" s="5"/>
      <c r="F75" s="6"/>
    </row>
    <row r="76" spans="1:6" x14ac:dyDescent="0.25">
      <c r="A76" s="15"/>
      <c r="B76" s="11" t="s">
        <v>83</v>
      </c>
      <c r="C76" s="13"/>
      <c r="D76" s="13"/>
      <c r="E76" s="14"/>
      <c r="F76" s="28"/>
    </row>
    <row r="77" spans="1:6" x14ac:dyDescent="0.25">
      <c r="A77" s="15"/>
      <c r="B77" s="2"/>
      <c r="C77" s="4"/>
      <c r="D77" s="4"/>
      <c r="E77" s="5"/>
      <c r="F77" s="33"/>
    </row>
    <row r="78" spans="1:6" x14ac:dyDescent="0.25">
      <c r="A78" s="1"/>
      <c r="B78" s="11" t="s">
        <v>84</v>
      </c>
      <c r="C78" s="12"/>
      <c r="D78" s="13"/>
      <c r="E78" s="14"/>
      <c r="F78" s="14"/>
    </row>
    <row r="79" spans="1:6" x14ac:dyDescent="0.25">
      <c r="A79" s="1"/>
      <c r="B79" s="11" t="s">
        <v>32</v>
      </c>
      <c r="C79" s="12"/>
      <c r="D79" s="13"/>
      <c r="E79" s="14"/>
      <c r="F79" s="14"/>
    </row>
    <row r="80" spans="1:6" x14ac:dyDescent="0.25">
      <c r="A80" s="1" t="s">
        <v>85</v>
      </c>
      <c r="B80" s="11" t="s">
        <v>86</v>
      </c>
      <c r="C80" s="13"/>
      <c r="D80" s="13"/>
      <c r="E80" s="14"/>
      <c r="F80" s="14"/>
    </row>
    <row r="81" spans="1:6" x14ac:dyDescent="0.25">
      <c r="A81" s="42"/>
      <c r="B81" s="16"/>
      <c r="C81" s="17"/>
      <c r="D81" s="4"/>
      <c r="E81" s="5"/>
      <c r="F81" s="6"/>
    </row>
    <row r="82" spans="1:6" ht="102" x14ac:dyDescent="0.25">
      <c r="A82" s="41">
        <v>1</v>
      </c>
      <c r="B82" s="16" t="s">
        <v>87</v>
      </c>
      <c r="C82" s="17"/>
      <c r="D82" s="4"/>
      <c r="E82" s="5"/>
      <c r="F82" s="5"/>
    </row>
    <row r="83" spans="1:6" ht="15" x14ac:dyDescent="0.25">
      <c r="A83" s="42" t="s">
        <v>35</v>
      </c>
      <c r="B83" s="36" t="s">
        <v>45</v>
      </c>
      <c r="C83" s="17" t="s">
        <v>37</v>
      </c>
      <c r="D83" s="4">
        <v>65</v>
      </c>
      <c r="E83" s="5"/>
      <c r="F83" s="5"/>
    </row>
    <row r="84" spans="1:6" x14ac:dyDescent="0.25">
      <c r="A84" s="42"/>
      <c r="B84" s="16"/>
      <c r="C84" s="17"/>
      <c r="D84" s="4"/>
      <c r="E84" s="5"/>
      <c r="F84" s="5"/>
    </row>
    <row r="85" spans="1:6" ht="15" x14ac:dyDescent="0.25">
      <c r="A85" s="42" t="s">
        <v>38</v>
      </c>
      <c r="B85" s="36" t="s">
        <v>88</v>
      </c>
      <c r="C85" s="17" t="s">
        <v>37</v>
      </c>
      <c r="D85" s="4">
        <v>28</v>
      </c>
      <c r="E85" s="5"/>
      <c r="F85" s="5"/>
    </row>
    <row r="86" spans="1:6" x14ac:dyDescent="0.25">
      <c r="A86" s="42"/>
      <c r="B86" s="16"/>
      <c r="C86" s="17"/>
      <c r="D86" s="4"/>
      <c r="E86" s="5"/>
      <c r="F86" s="5"/>
    </row>
    <row r="87" spans="1:6" ht="15" x14ac:dyDescent="0.25">
      <c r="A87" s="42" t="s">
        <v>40</v>
      </c>
      <c r="B87" s="36" t="s">
        <v>89</v>
      </c>
      <c r="C87" s="17" t="s">
        <v>37</v>
      </c>
      <c r="D87" s="4">
        <v>72.5</v>
      </c>
      <c r="E87" s="5"/>
      <c r="F87" s="5"/>
    </row>
    <row r="88" spans="1:6" x14ac:dyDescent="0.25">
      <c r="A88" s="42"/>
      <c r="B88" s="16"/>
      <c r="C88" s="17"/>
      <c r="D88" s="4"/>
      <c r="E88" s="5"/>
      <c r="F88" s="5"/>
    </row>
    <row r="89" spans="1:6" ht="15" x14ac:dyDescent="0.25">
      <c r="A89" s="42" t="s">
        <v>42</v>
      </c>
      <c r="B89" s="36" t="s">
        <v>90</v>
      </c>
      <c r="C89" s="17" t="s">
        <v>37</v>
      </c>
      <c r="D89" s="4">
        <v>66</v>
      </c>
      <c r="E89" s="5"/>
      <c r="F89" s="5"/>
    </row>
    <row r="90" spans="1:6" x14ac:dyDescent="0.25">
      <c r="A90" s="42"/>
      <c r="B90" s="16"/>
      <c r="C90" s="17"/>
      <c r="D90" s="4"/>
      <c r="E90" s="5"/>
      <c r="F90" s="5"/>
    </row>
    <row r="91" spans="1:6" ht="15" x14ac:dyDescent="0.25">
      <c r="A91" s="42" t="s">
        <v>44</v>
      </c>
      <c r="B91" s="36" t="s">
        <v>91</v>
      </c>
      <c r="C91" s="17" t="s">
        <v>37</v>
      </c>
      <c r="D91" s="4">
        <v>48</v>
      </c>
      <c r="E91" s="5"/>
      <c r="F91" s="5"/>
    </row>
    <row r="92" spans="1:6" x14ac:dyDescent="0.25">
      <c r="A92" s="42"/>
      <c r="B92" s="16"/>
      <c r="C92" s="17"/>
      <c r="D92" s="4"/>
      <c r="E92" s="5"/>
      <c r="F92" s="5"/>
    </row>
    <row r="93" spans="1:6" ht="93.75" customHeight="1" x14ac:dyDescent="0.25">
      <c r="A93" s="41">
        <v>2</v>
      </c>
      <c r="B93" s="16" t="s">
        <v>92</v>
      </c>
      <c r="C93" s="17"/>
      <c r="D93" s="4"/>
      <c r="E93" s="5"/>
      <c r="F93" s="6"/>
    </row>
    <row r="94" spans="1:6" ht="15" x14ac:dyDescent="0.25">
      <c r="A94" s="42" t="s">
        <v>93</v>
      </c>
      <c r="B94" s="36" t="s">
        <v>45</v>
      </c>
      <c r="C94" s="17" t="s">
        <v>37</v>
      </c>
      <c r="D94" s="4">
        <v>108</v>
      </c>
      <c r="E94" s="5"/>
      <c r="F94" s="5"/>
    </row>
    <row r="95" spans="1:6" x14ac:dyDescent="0.25">
      <c r="A95" s="42"/>
      <c r="B95" s="16"/>
      <c r="C95" s="17"/>
      <c r="D95" s="4"/>
      <c r="E95" s="5"/>
      <c r="F95" s="5"/>
    </row>
    <row r="96" spans="1:6" ht="89.25" x14ac:dyDescent="0.25">
      <c r="A96" s="41">
        <v>3</v>
      </c>
      <c r="B96" s="16" t="s">
        <v>94</v>
      </c>
      <c r="C96" s="17"/>
      <c r="D96" s="4"/>
      <c r="E96" s="5"/>
      <c r="F96" s="5"/>
    </row>
    <row r="97" spans="1:6" ht="15" x14ac:dyDescent="0.25">
      <c r="A97" s="42" t="s">
        <v>53</v>
      </c>
      <c r="B97" s="36" t="s">
        <v>45</v>
      </c>
      <c r="C97" s="17" t="s">
        <v>37</v>
      </c>
      <c r="D97" s="4">
        <v>65</v>
      </c>
      <c r="E97" s="5"/>
      <c r="F97" s="5"/>
    </row>
    <row r="98" spans="1:6" x14ac:dyDescent="0.25">
      <c r="A98" s="42"/>
      <c r="B98" s="16"/>
      <c r="C98" s="17"/>
      <c r="D98" s="4"/>
      <c r="E98" s="5"/>
      <c r="F98" s="5"/>
    </row>
    <row r="99" spans="1:6" ht="15" x14ac:dyDescent="0.25">
      <c r="A99" s="42" t="s">
        <v>55</v>
      </c>
      <c r="B99" s="36" t="s">
        <v>88</v>
      </c>
      <c r="C99" s="17" t="s">
        <v>37</v>
      </c>
      <c r="D99" s="4">
        <v>14</v>
      </c>
      <c r="E99" s="5"/>
      <c r="F99" s="5"/>
    </row>
    <row r="100" spans="1:6" x14ac:dyDescent="0.25">
      <c r="A100" s="42"/>
      <c r="B100" s="16"/>
      <c r="C100" s="17"/>
      <c r="D100" s="4"/>
      <c r="E100" s="5"/>
      <c r="F100" s="5"/>
    </row>
    <row r="101" spans="1:6" ht="15" x14ac:dyDescent="0.25">
      <c r="A101" s="42" t="s">
        <v>57</v>
      </c>
      <c r="B101" s="36" t="s">
        <v>89</v>
      </c>
      <c r="C101" s="17" t="s">
        <v>37</v>
      </c>
      <c r="D101" s="4">
        <v>42</v>
      </c>
      <c r="E101" s="5"/>
      <c r="F101" s="5"/>
    </row>
    <row r="102" spans="1:6" x14ac:dyDescent="0.25">
      <c r="A102" s="42"/>
      <c r="B102" s="16"/>
      <c r="C102" s="17"/>
      <c r="D102" s="4"/>
      <c r="E102" s="5"/>
      <c r="F102" s="5"/>
    </row>
    <row r="103" spans="1:6" ht="15" x14ac:dyDescent="0.25">
      <c r="A103" s="42" t="s">
        <v>95</v>
      </c>
      <c r="B103" s="36" t="s">
        <v>90</v>
      </c>
      <c r="C103" s="17" t="s">
        <v>37</v>
      </c>
      <c r="D103" s="4">
        <v>84</v>
      </c>
      <c r="E103" s="5"/>
      <c r="F103" s="5"/>
    </row>
    <row r="104" spans="1:6" x14ac:dyDescent="0.25">
      <c r="A104" s="42"/>
      <c r="B104" s="16"/>
      <c r="C104" s="17"/>
      <c r="D104" s="4"/>
      <c r="E104" s="5"/>
      <c r="F104" s="5"/>
    </row>
    <row r="105" spans="1:6" ht="15" x14ac:dyDescent="0.25">
      <c r="A105" s="42" t="s">
        <v>96</v>
      </c>
      <c r="B105" s="36" t="s">
        <v>91</v>
      </c>
      <c r="C105" s="17" t="s">
        <v>37</v>
      </c>
      <c r="D105" s="4">
        <v>25</v>
      </c>
      <c r="E105" s="5"/>
      <c r="F105" s="5"/>
    </row>
    <row r="106" spans="1:6" x14ac:dyDescent="0.25">
      <c r="A106" s="43"/>
      <c r="B106" s="44"/>
      <c r="C106" s="44"/>
      <c r="D106" s="45"/>
      <c r="E106" s="5"/>
      <c r="F106" s="5"/>
    </row>
    <row r="107" spans="1:6" ht="94.5" customHeight="1" x14ac:dyDescent="0.25">
      <c r="A107" s="41">
        <v>4</v>
      </c>
      <c r="B107" s="16" t="s">
        <v>97</v>
      </c>
      <c r="C107" s="17"/>
      <c r="D107" s="4"/>
      <c r="E107" s="5"/>
      <c r="F107" s="5"/>
    </row>
    <row r="108" spans="1:6" x14ac:dyDescent="0.25">
      <c r="A108" s="42"/>
      <c r="B108" s="16"/>
      <c r="C108" s="17"/>
      <c r="D108" s="4"/>
      <c r="E108" s="5"/>
      <c r="F108" s="5"/>
    </row>
    <row r="109" spans="1:6" x14ac:dyDescent="0.25">
      <c r="A109" s="42" t="s">
        <v>60</v>
      </c>
      <c r="B109" s="16" t="s">
        <v>98</v>
      </c>
      <c r="C109" s="17" t="s">
        <v>37</v>
      </c>
      <c r="D109" s="4">
        <v>108</v>
      </c>
      <c r="E109" s="5"/>
      <c r="F109" s="5"/>
    </row>
    <row r="110" spans="1:6" x14ac:dyDescent="0.25">
      <c r="A110" s="42"/>
      <c r="B110" s="16"/>
      <c r="C110" s="17"/>
      <c r="D110" s="4"/>
      <c r="E110" s="5"/>
      <c r="F110" s="5"/>
    </row>
    <row r="111" spans="1:6" ht="63.75" x14ac:dyDescent="0.25">
      <c r="A111" s="41">
        <v>5</v>
      </c>
      <c r="B111" s="20" t="s">
        <v>99</v>
      </c>
      <c r="C111" s="17"/>
      <c r="D111" s="4"/>
      <c r="E111" s="5"/>
      <c r="F111" s="5"/>
    </row>
    <row r="112" spans="1:6" x14ac:dyDescent="0.25">
      <c r="A112" s="15" t="s">
        <v>100</v>
      </c>
      <c r="B112" s="20" t="s">
        <v>78</v>
      </c>
      <c r="C112" s="21" t="s">
        <v>70</v>
      </c>
      <c r="D112" s="21">
        <v>195</v>
      </c>
      <c r="E112" s="5"/>
      <c r="F112" s="5"/>
    </row>
    <row r="113" spans="1:6" x14ac:dyDescent="0.25">
      <c r="A113" s="15" t="s">
        <v>101</v>
      </c>
      <c r="B113" s="20" t="s">
        <v>102</v>
      </c>
      <c r="C113" s="21" t="s">
        <v>70</v>
      </c>
      <c r="D113" s="21">
        <v>35</v>
      </c>
      <c r="E113" s="5"/>
      <c r="F113" s="5"/>
    </row>
    <row r="114" spans="1:6" x14ac:dyDescent="0.25">
      <c r="A114" s="15" t="s">
        <v>103</v>
      </c>
      <c r="B114" s="20" t="s">
        <v>104</v>
      </c>
      <c r="C114" s="21" t="s">
        <v>70</v>
      </c>
      <c r="D114" s="21">
        <v>86</v>
      </c>
      <c r="E114" s="5"/>
      <c r="F114" s="5"/>
    </row>
    <row r="115" spans="1:6" x14ac:dyDescent="0.25">
      <c r="A115" s="15" t="s">
        <v>105</v>
      </c>
      <c r="B115" s="20" t="s">
        <v>106</v>
      </c>
      <c r="C115" s="21" t="s">
        <v>70</v>
      </c>
      <c r="D115" s="21">
        <v>150</v>
      </c>
      <c r="E115" s="5"/>
      <c r="F115" s="5"/>
    </row>
    <row r="116" spans="1:6" x14ac:dyDescent="0.25">
      <c r="A116" s="15" t="s">
        <v>107</v>
      </c>
      <c r="B116" s="20" t="s">
        <v>108</v>
      </c>
      <c r="C116" s="21" t="s">
        <v>70</v>
      </c>
      <c r="D116" s="21">
        <v>73</v>
      </c>
      <c r="E116" s="5"/>
      <c r="F116" s="5"/>
    </row>
    <row r="117" spans="1:6" x14ac:dyDescent="0.25">
      <c r="A117" s="42"/>
      <c r="B117" s="20"/>
      <c r="C117" s="22"/>
      <c r="D117" s="21"/>
      <c r="E117" s="5"/>
      <c r="F117" s="5"/>
    </row>
    <row r="118" spans="1:6" ht="38.25" x14ac:dyDescent="0.25">
      <c r="A118" s="15">
        <v>6</v>
      </c>
      <c r="B118" s="20" t="s">
        <v>109</v>
      </c>
      <c r="C118" s="21"/>
      <c r="D118" s="21"/>
      <c r="E118" s="5"/>
      <c r="F118" s="5"/>
    </row>
    <row r="119" spans="1:6" x14ac:dyDescent="0.25">
      <c r="A119" s="15" t="s">
        <v>110</v>
      </c>
      <c r="B119" s="20" t="s">
        <v>111</v>
      </c>
      <c r="C119" s="21" t="s">
        <v>11</v>
      </c>
      <c r="D119" s="21">
        <v>44</v>
      </c>
      <c r="E119" s="5"/>
      <c r="F119" s="5"/>
    </row>
    <row r="120" spans="1:6" x14ac:dyDescent="0.25">
      <c r="A120" s="15" t="s">
        <v>112</v>
      </c>
      <c r="B120" s="20" t="s">
        <v>113</v>
      </c>
      <c r="C120" s="21" t="s">
        <v>11</v>
      </c>
      <c r="D120" s="21">
        <v>8</v>
      </c>
      <c r="E120" s="5"/>
      <c r="F120" s="5"/>
    </row>
    <row r="121" spans="1:6" x14ac:dyDescent="0.25">
      <c r="A121" s="15" t="s">
        <v>114</v>
      </c>
      <c r="B121" s="20" t="s">
        <v>115</v>
      </c>
      <c r="C121" s="21" t="s">
        <v>11</v>
      </c>
      <c r="D121" s="21">
        <v>2</v>
      </c>
      <c r="E121" s="5"/>
      <c r="F121" s="5"/>
    </row>
    <row r="122" spans="1:6" x14ac:dyDescent="0.25">
      <c r="A122" s="15"/>
      <c r="B122" s="20"/>
      <c r="C122" s="21"/>
      <c r="D122" s="21"/>
      <c r="E122" s="5"/>
      <c r="F122" s="5"/>
    </row>
    <row r="123" spans="1:6" ht="25.5" x14ac:dyDescent="0.25">
      <c r="A123" s="15">
        <v>7</v>
      </c>
      <c r="B123" s="20" t="s">
        <v>116</v>
      </c>
      <c r="C123" s="21"/>
      <c r="D123" s="21"/>
      <c r="E123" s="5"/>
      <c r="F123" s="5"/>
    </row>
    <row r="124" spans="1:6" x14ac:dyDescent="0.25">
      <c r="A124" s="15" t="s">
        <v>117</v>
      </c>
      <c r="B124" s="20" t="s">
        <v>118</v>
      </c>
      <c r="C124" s="21" t="s">
        <v>11</v>
      </c>
      <c r="D124" s="21">
        <v>15</v>
      </c>
      <c r="E124" s="5"/>
      <c r="F124" s="5"/>
    </row>
    <row r="125" spans="1:6" x14ac:dyDescent="0.25">
      <c r="A125" s="15"/>
      <c r="B125" s="16"/>
      <c r="C125" s="4"/>
      <c r="D125" s="4"/>
      <c r="E125" s="5"/>
      <c r="F125" s="6"/>
    </row>
    <row r="126" spans="1:6" ht="76.5" x14ac:dyDescent="0.25">
      <c r="A126" s="15">
        <v>8</v>
      </c>
      <c r="B126" s="16" t="s">
        <v>119</v>
      </c>
      <c r="C126" s="4" t="s">
        <v>37</v>
      </c>
      <c r="D126" s="4">
        <v>125</v>
      </c>
      <c r="E126" s="5"/>
      <c r="F126" s="6"/>
    </row>
    <row r="127" spans="1:6" x14ac:dyDescent="0.25">
      <c r="A127" s="15"/>
      <c r="B127" s="16"/>
      <c r="C127" s="4"/>
      <c r="D127" s="4"/>
      <c r="E127" s="5"/>
      <c r="F127" s="6"/>
    </row>
    <row r="128" spans="1:6" ht="63.75" x14ac:dyDescent="0.25">
      <c r="A128" s="15">
        <v>9</v>
      </c>
      <c r="B128" s="20" t="s">
        <v>120</v>
      </c>
      <c r="C128" s="21"/>
      <c r="D128" s="21"/>
      <c r="E128" s="5"/>
      <c r="F128" s="5"/>
    </row>
    <row r="129" spans="1:6" x14ac:dyDescent="0.25">
      <c r="A129" s="15" t="s">
        <v>121</v>
      </c>
      <c r="B129" s="20" t="s">
        <v>122</v>
      </c>
      <c r="C129" s="21" t="s">
        <v>37</v>
      </c>
      <c r="D129" s="21">
        <v>30</v>
      </c>
      <c r="E129" s="5"/>
      <c r="F129" s="5"/>
    </row>
    <row r="130" spans="1:6" x14ac:dyDescent="0.25">
      <c r="A130" s="15" t="s">
        <v>123</v>
      </c>
      <c r="B130" s="20" t="s">
        <v>124</v>
      </c>
      <c r="C130" s="21" t="s">
        <v>37</v>
      </c>
      <c r="D130" s="21">
        <v>40</v>
      </c>
      <c r="E130" s="5"/>
      <c r="F130" s="5"/>
    </row>
    <row r="131" spans="1:6" x14ac:dyDescent="0.25">
      <c r="A131" s="15"/>
      <c r="B131" s="16"/>
      <c r="C131" s="4"/>
      <c r="D131" s="4"/>
      <c r="E131" s="5"/>
      <c r="F131" s="6"/>
    </row>
    <row r="132" spans="1:6" ht="51" x14ac:dyDescent="0.25">
      <c r="A132" s="41" t="s">
        <v>125</v>
      </c>
      <c r="B132" s="16" t="s">
        <v>126</v>
      </c>
      <c r="C132" s="17"/>
      <c r="D132" s="4"/>
      <c r="E132" s="5"/>
      <c r="F132" s="6"/>
    </row>
    <row r="133" spans="1:6" x14ac:dyDescent="0.25">
      <c r="A133" s="41" t="s">
        <v>127</v>
      </c>
      <c r="B133" s="16" t="s">
        <v>128</v>
      </c>
      <c r="C133" s="17" t="s">
        <v>129</v>
      </c>
      <c r="D133" s="17">
        <v>10</v>
      </c>
      <c r="E133" s="18"/>
      <c r="F133" s="6"/>
    </row>
    <row r="134" spans="1:6" x14ac:dyDescent="0.25">
      <c r="A134" s="41" t="s">
        <v>130</v>
      </c>
      <c r="B134" s="16" t="s">
        <v>131</v>
      </c>
      <c r="C134" s="17" t="s">
        <v>129</v>
      </c>
      <c r="D134" s="17">
        <v>8</v>
      </c>
      <c r="E134" s="18"/>
      <c r="F134" s="6"/>
    </row>
    <row r="135" spans="1:6" x14ac:dyDescent="0.25">
      <c r="A135" s="41" t="s">
        <v>132</v>
      </c>
      <c r="B135" s="16" t="s">
        <v>133</v>
      </c>
      <c r="C135" s="17" t="s">
        <v>129</v>
      </c>
      <c r="D135" s="17">
        <v>4</v>
      </c>
      <c r="E135" s="18"/>
      <c r="F135" s="6"/>
    </row>
    <row r="136" spans="1:6" x14ac:dyDescent="0.25">
      <c r="A136" s="15"/>
      <c r="B136" s="16"/>
      <c r="C136" s="17"/>
      <c r="D136" s="17"/>
      <c r="E136" s="18"/>
      <c r="F136" s="6"/>
    </row>
    <row r="137" spans="1:6" ht="63.75" x14ac:dyDescent="0.25">
      <c r="A137" s="41">
        <v>11</v>
      </c>
      <c r="B137" s="20" t="s">
        <v>134</v>
      </c>
      <c r="C137" s="22" t="s">
        <v>135</v>
      </c>
      <c r="D137" s="22">
        <v>10</v>
      </c>
      <c r="E137" s="5"/>
      <c r="F137" s="5"/>
    </row>
    <row r="138" spans="1:6" x14ac:dyDescent="0.25">
      <c r="A138" s="15"/>
      <c r="B138" s="16"/>
      <c r="C138" s="17"/>
      <c r="D138" s="4"/>
      <c r="E138" s="5"/>
      <c r="F138" s="6"/>
    </row>
    <row r="139" spans="1:6" ht="74.25" customHeight="1" x14ac:dyDescent="0.25">
      <c r="A139" s="15">
        <v>12</v>
      </c>
      <c r="B139" s="16" t="s">
        <v>136</v>
      </c>
      <c r="C139" s="17" t="s">
        <v>135</v>
      </c>
      <c r="D139" s="4">
        <v>4</v>
      </c>
      <c r="E139" s="5"/>
      <c r="F139" s="6"/>
    </row>
    <row r="140" spans="1:6" x14ac:dyDescent="0.25">
      <c r="A140" s="15"/>
      <c r="B140" s="11" t="s">
        <v>83</v>
      </c>
      <c r="C140" s="13"/>
      <c r="D140" s="13"/>
      <c r="E140" s="14"/>
      <c r="F140" s="28"/>
    </row>
    <row r="141" spans="1:6" x14ac:dyDescent="0.25">
      <c r="A141" s="15"/>
      <c r="B141" s="16"/>
      <c r="C141" s="17"/>
      <c r="D141" s="4"/>
      <c r="E141" s="5"/>
      <c r="F141" s="6"/>
    </row>
    <row r="142" spans="1:6" x14ac:dyDescent="0.25">
      <c r="A142" s="1" t="s">
        <v>137</v>
      </c>
      <c r="B142" s="11" t="s">
        <v>138</v>
      </c>
      <c r="C142" s="13"/>
      <c r="D142" s="13"/>
      <c r="E142" s="14"/>
      <c r="F142" s="14"/>
    </row>
    <row r="143" spans="1:6" x14ac:dyDescent="0.25">
      <c r="A143" s="15"/>
      <c r="B143" s="16"/>
      <c r="C143" s="4"/>
      <c r="D143" s="4"/>
      <c r="E143" s="5"/>
      <c r="F143" s="6"/>
    </row>
    <row r="144" spans="1:6" ht="89.25" x14ac:dyDescent="0.25">
      <c r="A144" s="15">
        <v>1</v>
      </c>
      <c r="B144" s="16" t="s">
        <v>139</v>
      </c>
      <c r="C144" s="4"/>
      <c r="D144" s="4"/>
      <c r="E144" s="5"/>
      <c r="F144" s="6"/>
    </row>
    <row r="145" spans="1:6" x14ac:dyDescent="0.25">
      <c r="A145" s="15"/>
      <c r="B145" s="16" t="s">
        <v>140</v>
      </c>
      <c r="C145" s="4"/>
      <c r="D145" s="4"/>
      <c r="E145" s="5"/>
      <c r="F145" s="6"/>
    </row>
    <row r="146" spans="1:6" x14ac:dyDescent="0.25">
      <c r="A146" s="15" t="s">
        <v>141</v>
      </c>
      <c r="B146" s="16" t="s">
        <v>142</v>
      </c>
      <c r="C146" s="17" t="s">
        <v>143</v>
      </c>
      <c r="D146" s="4">
        <v>4</v>
      </c>
      <c r="E146" s="5"/>
      <c r="F146" s="6"/>
    </row>
    <row r="147" spans="1:6" ht="170.25" customHeight="1" x14ac:dyDescent="0.25">
      <c r="A147" s="15">
        <v>4</v>
      </c>
      <c r="B147" s="16" t="s">
        <v>144</v>
      </c>
      <c r="C147" s="4"/>
      <c r="D147" s="4"/>
      <c r="E147" s="5"/>
      <c r="F147" s="6"/>
    </row>
    <row r="148" spans="1:6" ht="51" x14ac:dyDescent="0.25">
      <c r="A148" s="15" t="s">
        <v>117</v>
      </c>
      <c r="B148" s="16" t="s">
        <v>145</v>
      </c>
      <c r="C148" s="17" t="s">
        <v>146</v>
      </c>
      <c r="D148" s="4">
        <v>2</v>
      </c>
      <c r="E148" s="5"/>
      <c r="F148" s="6"/>
    </row>
    <row r="149" spans="1:6" x14ac:dyDescent="0.25">
      <c r="A149" s="15"/>
      <c r="B149" s="16"/>
      <c r="C149" s="17"/>
      <c r="D149" s="4"/>
      <c r="E149" s="5"/>
      <c r="F149" s="6"/>
    </row>
    <row r="150" spans="1:6" ht="38.25" x14ac:dyDescent="0.2">
      <c r="A150" s="15">
        <v>5</v>
      </c>
      <c r="B150" s="46" t="s">
        <v>147</v>
      </c>
      <c r="C150" s="17" t="s">
        <v>146</v>
      </c>
      <c r="D150" s="4">
        <v>4</v>
      </c>
      <c r="E150" s="5"/>
      <c r="F150" s="6"/>
    </row>
    <row r="151" spans="1:6" ht="18" customHeight="1" x14ac:dyDescent="0.25">
      <c r="A151" s="15">
        <v>8</v>
      </c>
      <c r="B151" s="16" t="s">
        <v>148</v>
      </c>
      <c r="C151" s="44"/>
      <c r="D151" s="45"/>
      <c r="E151" s="5"/>
      <c r="F151" s="6"/>
    </row>
    <row r="152" spans="1:6" x14ac:dyDescent="0.25">
      <c r="A152" s="15"/>
      <c r="B152" s="16" t="s">
        <v>149</v>
      </c>
      <c r="C152" s="17" t="s">
        <v>37</v>
      </c>
      <c r="D152" s="17">
        <v>48.5</v>
      </c>
      <c r="E152" s="5"/>
      <c r="F152" s="6"/>
    </row>
    <row r="153" spans="1:6" x14ac:dyDescent="0.25">
      <c r="A153" s="15">
        <v>9</v>
      </c>
      <c r="B153" s="16" t="s">
        <v>150</v>
      </c>
      <c r="C153" s="17"/>
      <c r="D153" s="17"/>
      <c r="E153" s="5"/>
      <c r="F153" s="6"/>
    </row>
    <row r="154" spans="1:6" x14ac:dyDescent="0.25">
      <c r="A154" s="15"/>
      <c r="B154" s="16" t="s">
        <v>151</v>
      </c>
      <c r="C154" s="17" t="s">
        <v>37</v>
      </c>
      <c r="D154" s="17">
        <v>54.5</v>
      </c>
      <c r="E154" s="5"/>
      <c r="F154" s="6"/>
    </row>
    <row r="155" spans="1:6" x14ac:dyDescent="0.25">
      <c r="A155" s="15"/>
      <c r="B155" s="16"/>
      <c r="C155" s="17"/>
      <c r="D155" s="17"/>
      <c r="E155" s="5"/>
      <c r="F155" s="6"/>
    </row>
    <row r="156" spans="1:6" x14ac:dyDescent="0.25">
      <c r="A156" s="15"/>
      <c r="B156" s="16"/>
      <c r="C156" s="17"/>
      <c r="D156" s="4"/>
      <c r="E156" s="5"/>
      <c r="F156" s="6"/>
    </row>
    <row r="157" spans="1:6" x14ac:dyDescent="0.25">
      <c r="A157" s="15"/>
      <c r="B157" s="47" t="s">
        <v>83</v>
      </c>
      <c r="C157" s="48"/>
      <c r="D157" s="13"/>
      <c r="E157" s="14"/>
      <c r="F157" s="14"/>
    </row>
    <row r="158" spans="1:6" x14ac:dyDescent="0.25">
      <c r="A158" s="24"/>
      <c r="B158" s="49"/>
      <c r="C158" s="50"/>
      <c r="D158" s="3"/>
      <c r="E158" s="32"/>
      <c r="F158" s="33"/>
    </row>
    <row r="159" spans="1:6" x14ac:dyDescent="0.25">
      <c r="A159" s="29" t="s">
        <v>152</v>
      </c>
      <c r="B159" s="51" t="s">
        <v>153</v>
      </c>
      <c r="C159" s="52"/>
      <c r="D159" s="53"/>
      <c r="E159" s="54"/>
      <c r="F159" s="54"/>
    </row>
    <row r="160" spans="1:6" ht="76.5" x14ac:dyDescent="0.25">
      <c r="A160" s="15">
        <v>1</v>
      </c>
      <c r="B160" s="16" t="s">
        <v>154</v>
      </c>
      <c r="C160" s="17"/>
      <c r="D160" s="4"/>
      <c r="E160" s="5"/>
      <c r="F160" s="6"/>
    </row>
    <row r="161" spans="1:6" x14ac:dyDescent="0.25">
      <c r="A161" s="15"/>
      <c r="B161" s="16" t="s">
        <v>155</v>
      </c>
      <c r="C161" s="17"/>
      <c r="D161" s="4"/>
      <c r="E161" s="5"/>
      <c r="F161" s="6"/>
    </row>
    <row r="162" spans="1:6" x14ac:dyDescent="0.25">
      <c r="A162" s="15"/>
      <c r="B162" s="16" t="s">
        <v>156</v>
      </c>
      <c r="C162" s="17"/>
      <c r="D162" s="4"/>
      <c r="E162" s="5"/>
      <c r="F162" s="6"/>
    </row>
    <row r="163" spans="1:6" x14ac:dyDescent="0.25">
      <c r="A163" s="15"/>
      <c r="B163" s="16" t="s">
        <v>157</v>
      </c>
      <c r="C163" s="17"/>
      <c r="D163" s="4"/>
      <c r="E163" s="5"/>
      <c r="F163" s="6"/>
    </row>
    <row r="164" spans="1:6" x14ac:dyDescent="0.25">
      <c r="A164" s="15"/>
      <c r="B164" s="16" t="s">
        <v>158</v>
      </c>
      <c r="C164" s="17"/>
      <c r="D164" s="4"/>
      <c r="E164" s="5"/>
      <c r="F164" s="6"/>
    </row>
    <row r="165" spans="1:6" x14ac:dyDescent="0.25">
      <c r="A165" s="15"/>
      <c r="B165" s="16" t="s">
        <v>159</v>
      </c>
      <c r="C165" s="17"/>
      <c r="D165" s="4"/>
      <c r="E165" s="5"/>
      <c r="F165" s="6"/>
    </row>
    <row r="166" spans="1:6" x14ac:dyDescent="0.25">
      <c r="A166" s="15"/>
      <c r="B166" s="16" t="s">
        <v>160</v>
      </c>
      <c r="C166" s="17"/>
      <c r="D166" s="4"/>
      <c r="E166" s="5"/>
      <c r="F166" s="6"/>
    </row>
    <row r="167" spans="1:6" x14ac:dyDescent="0.25">
      <c r="A167" s="15"/>
      <c r="B167" s="16" t="s">
        <v>161</v>
      </c>
      <c r="C167" s="17"/>
      <c r="D167" s="4"/>
      <c r="E167" s="5"/>
      <c r="F167" s="6"/>
    </row>
    <row r="168" spans="1:6" x14ac:dyDescent="0.25">
      <c r="A168" s="15"/>
      <c r="B168" s="16" t="s">
        <v>162</v>
      </c>
      <c r="C168" s="17" t="s">
        <v>163</v>
      </c>
      <c r="D168" s="4">
        <v>1</v>
      </c>
      <c r="E168" s="5"/>
      <c r="F168" s="6"/>
    </row>
    <row r="169" spans="1:6" x14ac:dyDescent="0.25">
      <c r="A169" s="15"/>
      <c r="B169" s="16" t="s">
        <v>164</v>
      </c>
      <c r="C169" s="17"/>
      <c r="D169" s="4"/>
      <c r="E169" s="5"/>
      <c r="F169" s="6"/>
    </row>
    <row r="170" spans="1:6" x14ac:dyDescent="0.25">
      <c r="A170" s="15"/>
      <c r="B170" s="16" t="s">
        <v>165</v>
      </c>
      <c r="C170" s="17"/>
      <c r="D170" s="4"/>
      <c r="E170" s="5"/>
      <c r="F170" s="6"/>
    </row>
    <row r="171" spans="1:6" x14ac:dyDescent="0.25">
      <c r="A171" s="15"/>
      <c r="B171" s="16"/>
      <c r="C171" s="17"/>
      <c r="D171" s="4"/>
      <c r="E171" s="5"/>
      <c r="F171" s="6"/>
    </row>
    <row r="172" spans="1:6" x14ac:dyDescent="0.25">
      <c r="A172" s="15"/>
      <c r="B172" s="16"/>
      <c r="C172" s="17"/>
      <c r="D172" s="4"/>
      <c r="E172" s="5"/>
      <c r="F172" s="6"/>
    </row>
    <row r="173" spans="1:6" ht="63.75" x14ac:dyDescent="0.25">
      <c r="A173" s="15">
        <v>2</v>
      </c>
      <c r="B173" s="16" t="s">
        <v>166</v>
      </c>
      <c r="C173" s="17"/>
      <c r="D173" s="4"/>
      <c r="E173" s="5"/>
      <c r="F173" s="6"/>
    </row>
    <row r="174" spans="1:6" x14ac:dyDescent="0.25">
      <c r="A174" s="15"/>
      <c r="B174" s="16" t="s">
        <v>155</v>
      </c>
      <c r="C174" s="17"/>
      <c r="D174" s="4"/>
      <c r="E174" s="5"/>
      <c r="F174" s="6"/>
    </row>
    <row r="175" spans="1:6" x14ac:dyDescent="0.25">
      <c r="A175" s="15"/>
      <c r="B175" s="16" t="s">
        <v>156</v>
      </c>
      <c r="C175" s="17"/>
      <c r="D175" s="4"/>
      <c r="E175" s="5"/>
      <c r="F175" s="6"/>
    </row>
    <row r="176" spans="1:6" x14ac:dyDescent="0.25">
      <c r="A176" s="15"/>
      <c r="B176" s="16" t="s">
        <v>157</v>
      </c>
      <c r="C176" s="17"/>
      <c r="D176" s="4"/>
      <c r="E176" s="5"/>
      <c r="F176" s="6"/>
    </row>
    <row r="177" spans="1:6" x14ac:dyDescent="0.25">
      <c r="A177" s="15"/>
      <c r="B177" s="16" t="s">
        <v>158</v>
      </c>
      <c r="C177" s="17"/>
      <c r="D177" s="4"/>
      <c r="E177" s="5"/>
      <c r="F177" s="6"/>
    </row>
    <row r="178" spans="1:6" x14ac:dyDescent="0.25">
      <c r="A178" s="15"/>
      <c r="B178" s="16" t="s">
        <v>159</v>
      </c>
      <c r="C178" s="17"/>
      <c r="D178" s="4"/>
      <c r="E178" s="5"/>
      <c r="F178" s="6"/>
    </row>
    <row r="179" spans="1:6" x14ac:dyDescent="0.25">
      <c r="A179" s="15"/>
      <c r="B179" s="16" t="s">
        <v>160</v>
      </c>
      <c r="C179" s="17"/>
      <c r="D179" s="4"/>
      <c r="E179" s="5"/>
      <c r="F179" s="6"/>
    </row>
    <row r="180" spans="1:6" x14ac:dyDescent="0.25">
      <c r="A180" s="15"/>
      <c r="B180" s="16" t="s">
        <v>161</v>
      </c>
      <c r="C180" s="17"/>
      <c r="D180" s="4"/>
      <c r="E180" s="5"/>
      <c r="F180" s="6"/>
    </row>
    <row r="181" spans="1:6" x14ac:dyDescent="0.25">
      <c r="A181" s="15"/>
      <c r="B181" s="16" t="s">
        <v>162</v>
      </c>
      <c r="C181" s="17" t="s">
        <v>163</v>
      </c>
      <c r="D181" s="4">
        <v>1</v>
      </c>
      <c r="E181" s="5"/>
      <c r="F181" s="6"/>
    </row>
    <row r="182" spans="1:6" x14ac:dyDescent="0.25">
      <c r="A182" s="15"/>
      <c r="B182" s="16" t="s">
        <v>164</v>
      </c>
      <c r="C182" s="17"/>
      <c r="D182" s="4"/>
      <c r="E182" s="5"/>
      <c r="F182" s="6"/>
    </row>
    <row r="183" spans="1:6" x14ac:dyDescent="0.25">
      <c r="A183" s="15"/>
      <c r="B183" s="16" t="s">
        <v>165</v>
      </c>
      <c r="C183" s="17"/>
      <c r="D183" s="4"/>
      <c r="E183" s="5"/>
      <c r="F183" s="6"/>
    </row>
    <row r="184" spans="1:6" x14ac:dyDescent="0.25">
      <c r="A184" s="15"/>
      <c r="B184" s="16"/>
      <c r="C184" s="17"/>
      <c r="D184" s="4"/>
      <c r="E184" s="5"/>
      <c r="F184" s="6"/>
    </row>
    <row r="185" spans="1:6" ht="54.75" customHeight="1" x14ac:dyDescent="0.25">
      <c r="A185" s="15">
        <v>4</v>
      </c>
      <c r="B185" s="16" t="s">
        <v>167</v>
      </c>
      <c r="C185" s="17"/>
      <c r="D185" s="4"/>
      <c r="E185" s="5"/>
      <c r="F185" s="6"/>
    </row>
    <row r="186" spans="1:6" x14ac:dyDescent="0.25">
      <c r="A186" s="15" t="s">
        <v>168</v>
      </c>
      <c r="B186" s="16" t="s">
        <v>169</v>
      </c>
      <c r="C186" s="17" t="s">
        <v>170</v>
      </c>
      <c r="D186" s="4">
        <v>20</v>
      </c>
      <c r="E186" s="5"/>
      <c r="F186" s="6"/>
    </row>
    <row r="187" spans="1:6" x14ac:dyDescent="0.25">
      <c r="A187" s="15" t="s">
        <v>171</v>
      </c>
      <c r="B187" s="16" t="s">
        <v>172</v>
      </c>
      <c r="C187" s="17" t="s">
        <v>170</v>
      </c>
      <c r="D187" s="4">
        <v>146</v>
      </c>
      <c r="E187" s="5"/>
      <c r="F187" s="6"/>
    </row>
    <row r="188" spans="1:6" x14ac:dyDescent="0.25">
      <c r="A188" s="15"/>
      <c r="B188" s="16"/>
      <c r="C188" s="17"/>
      <c r="D188" s="4"/>
      <c r="E188" s="5"/>
      <c r="F188" s="6"/>
    </row>
    <row r="189" spans="1:6" ht="30.75" customHeight="1" x14ac:dyDescent="0.25">
      <c r="A189" s="15">
        <v>5</v>
      </c>
      <c r="B189" s="16" t="s">
        <v>173</v>
      </c>
      <c r="C189" s="17"/>
      <c r="D189" s="4"/>
      <c r="E189" s="5"/>
      <c r="F189" s="6"/>
    </row>
    <row r="190" spans="1:6" x14ac:dyDescent="0.25">
      <c r="A190" s="15" t="s">
        <v>110</v>
      </c>
      <c r="B190" s="55" t="s">
        <v>174</v>
      </c>
      <c r="C190" s="21"/>
      <c r="D190" s="21"/>
      <c r="E190" s="5"/>
      <c r="F190" s="5"/>
    </row>
    <row r="191" spans="1:6" x14ac:dyDescent="0.25">
      <c r="A191" s="15"/>
      <c r="B191" s="20" t="s">
        <v>175</v>
      </c>
      <c r="C191" s="22"/>
      <c r="D191" s="21"/>
      <c r="E191" s="5"/>
      <c r="F191" s="5"/>
    </row>
    <row r="192" spans="1:6" x14ac:dyDescent="0.25">
      <c r="A192" s="15"/>
      <c r="B192" s="20" t="s">
        <v>176</v>
      </c>
      <c r="C192" s="22"/>
      <c r="D192" s="21"/>
      <c r="E192" s="5"/>
      <c r="F192" s="5"/>
    </row>
    <row r="193" spans="1:7" x14ac:dyDescent="0.25">
      <c r="A193" s="15"/>
      <c r="B193" s="20" t="s">
        <v>177</v>
      </c>
      <c r="C193" s="22" t="s">
        <v>135</v>
      </c>
      <c r="D193" s="21">
        <v>2</v>
      </c>
      <c r="E193" s="5"/>
      <c r="F193" s="5"/>
      <c r="G193" s="56"/>
    </row>
    <row r="194" spans="1:7" x14ac:dyDescent="0.25">
      <c r="A194" s="15"/>
      <c r="B194" s="20"/>
      <c r="C194" s="22"/>
      <c r="D194" s="21"/>
      <c r="E194" s="5"/>
      <c r="F194" s="5"/>
      <c r="G194" s="56"/>
    </row>
    <row r="195" spans="1:7" x14ac:dyDescent="0.25">
      <c r="A195" s="15" t="s">
        <v>112</v>
      </c>
      <c r="B195" s="55" t="s">
        <v>178</v>
      </c>
      <c r="C195" s="21"/>
      <c r="D195" s="21"/>
      <c r="E195" s="5"/>
      <c r="F195" s="5"/>
      <c r="G195" s="56"/>
    </row>
    <row r="196" spans="1:7" x14ac:dyDescent="0.25">
      <c r="A196" s="15"/>
      <c r="B196" s="20" t="s">
        <v>175</v>
      </c>
      <c r="C196" s="22"/>
      <c r="D196" s="21"/>
      <c r="E196" s="5"/>
      <c r="F196" s="5"/>
      <c r="G196" s="56"/>
    </row>
    <row r="197" spans="1:7" x14ac:dyDescent="0.25">
      <c r="A197" s="15"/>
      <c r="B197" s="20" t="s">
        <v>179</v>
      </c>
      <c r="C197" s="22"/>
      <c r="D197" s="21"/>
      <c r="E197" s="5"/>
      <c r="F197" s="5"/>
      <c r="G197" s="56"/>
    </row>
    <row r="198" spans="1:7" x14ac:dyDescent="0.25">
      <c r="A198" s="15"/>
      <c r="B198" s="20" t="s">
        <v>177</v>
      </c>
      <c r="C198" s="22" t="s">
        <v>135</v>
      </c>
      <c r="D198" s="21">
        <v>2</v>
      </c>
      <c r="E198" s="5"/>
      <c r="F198" s="5"/>
      <c r="G198" s="56"/>
    </row>
    <row r="199" spans="1:7" x14ac:dyDescent="0.25">
      <c r="A199" s="15"/>
      <c r="B199" s="20"/>
      <c r="C199" s="22"/>
      <c r="D199" s="21"/>
      <c r="E199" s="5"/>
      <c r="F199" s="5"/>
      <c r="G199" s="56"/>
    </row>
    <row r="200" spans="1:7" x14ac:dyDescent="0.25">
      <c r="A200" s="15" t="s">
        <v>114</v>
      </c>
      <c r="B200" s="55" t="s">
        <v>180</v>
      </c>
      <c r="C200" s="21"/>
      <c r="D200" s="21"/>
      <c r="E200" s="5"/>
      <c r="F200" s="5"/>
      <c r="G200" s="56"/>
    </row>
    <row r="201" spans="1:7" x14ac:dyDescent="0.25">
      <c r="A201" s="15"/>
      <c r="B201" s="20" t="s">
        <v>175</v>
      </c>
      <c r="C201" s="22"/>
      <c r="D201" s="21"/>
      <c r="E201" s="5"/>
      <c r="F201" s="5"/>
      <c r="G201" s="56"/>
    </row>
    <row r="202" spans="1:7" x14ac:dyDescent="0.25">
      <c r="A202" s="15"/>
      <c r="B202" s="20" t="s">
        <v>179</v>
      </c>
      <c r="C202" s="22"/>
      <c r="D202" s="21"/>
      <c r="E202" s="5"/>
      <c r="F202" s="5"/>
      <c r="G202" s="56"/>
    </row>
    <row r="203" spans="1:7" x14ac:dyDescent="0.25">
      <c r="A203" s="15"/>
      <c r="B203" s="20" t="s">
        <v>177</v>
      </c>
      <c r="C203" s="22" t="s">
        <v>135</v>
      </c>
      <c r="D203" s="21">
        <v>2</v>
      </c>
      <c r="E203" s="5"/>
      <c r="F203" s="5"/>
      <c r="G203" s="56"/>
    </row>
    <row r="204" spans="1:7" x14ac:dyDescent="0.25">
      <c r="A204" s="15"/>
      <c r="B204" s="20"/>
      <c r="C204" s="22"/>
      <c r="D204" s="21"/>
      <c r="E204" s="5"/>
      <c r="F204" s="5"/>
      <c r="G204" s="56"/>
    </row>
    <row r="205" spans="1:7" ht="38.25" x14ac:dyDescent="0.25">
      <c r="A205" s="15">
        <v>6</v>
      </c>
      <c r="B205" s="16" t="s">
        <v>181</v>
      </c>
      <c r="C205" s="17"/>
      <c r="D205" s="4"/>
      <c r="E205" s="5"/>
      <c r="F205" s="6"/>
    </row>
    <row r="206" spans="1:7" x14ac:dyDescent="0.25">
      <c r="A206" s="15" t="s">
        <v>182</v>
      </c>
      <c r="B206" s="16" t="s">
        <v>169</v>
      </c>
      <c r="C206" s="17" t="s">
        <v>135</v>
      </c>
      <c r="D206" s="4">
        <v>4</v>
      </c>
      <c r="E206" s="5"/>
      <c r="F206" s="6"/>
    </row>
    <row r="207" spans="1:7" x14ac:dyDescent="0.25">
      <c r="A207" s="15" t="s">
        <v>183</v>
      </c>
      <c r="B207" s="16" t="s">
        <v>172</v>
      </c>
      <c r="C207" s="17" t="s">
        <v>135</v>
      </c>
      <c r="D207" s="4">
        <v>6</v>
      </c>
      <c r="E207" s="5"/>
      <c r="F207" s="6"/>
    </row>
    <row r="208" spans="1:7" x14ac:dyDescent="0.25">
      <c r="A208" s="15"/>
      <c r="B208" s="16"/>
      <c r="C208" s="17"/>
      <c r="D208" s="4"/>
      <c r="E208" s="5"/>
      <c r="F208" s="6"/>
    </row>
    <row r="209" spans="1:6" ht="38.25" x14ac:dyDescent="0.25">
      <c r="A209" s="15">
        <v>7</v>
      </c>
      <c r="B209" s="16" t="s">
        <v>184</v>
      </c>
      <c r="C209" s="17"/>
      <c r="D209" s="4"/>
      <c r="E209" s="5"/>
      <c r="F209" s="6"/>
    </row>
    <row r="210" spans="1:6" x14ac:dyDescent="0.25">
      <c r="A210" s="15" t="s">
        <v>185</v>
      </c>
      <c r="B210" s="16" t="s">
        <v>186</v>
      </c>
      <c r="C210" s="17" t="s">
        <v>135</v>
      </c>
      <c r="D210" s="4">
        <v>2</v>
      </c>
      <c r="E210" s="5"/>
      <c r="F210" s="6"/>
    </row>
    <row r="211" spans="1:6" x14ac:dyDescent="0.25">
      <c r="A211" s="15"/>
      <c r="B211" s="16"/>
      <c r="C211" s="17"/>
      <c r="D211" s="4"/>
      <c r="E211" s="5"/>
      <c r="F211" s="6"/>
    </row>
    <row r="212" spans="1:6" ht="51" x14ac:dyDescent="0.25">
      <c r="A212" s="15">
        <v>11</v>
      </c>
      <c r="B212" s="16" t="s">
        <v>187</v>
      </c>
      <c r="C212" s="17"/>
      <c r="D212" s="4"/>
      <c r="E212" s="5"/>
      <c r="F212" s="6"/>
    </row>
    <row r="213" spans="1:6" x14ac:dyDescent="0.25">
      <c r="A213" s="15"/>
      <c r="B213" s="16" t="s">
        <v>188</v>
      </c>
      <c r="C213" s="17"/>
      <c r="D213" s="4"/>
      <c r="E213" s="5"/>
      <c r="F213" s="6"/>
    </row>
    <row r="214" spans="1:6" x14ac:dyDescent="0.25">
      <c r="A214" s="15" t="s">
        <v>189</v>
      </c>
      <c r="B214" s="16" t="s">
        <v>190</v>
      </c>
      <c r="C214" s="17" t="s">
        <v>191</v>
      </c>
      <c r="D214" s="4">
        <v>2</v>
      </c>
      <c r="E214" s="5"/>
      <c r="F214" s="6"/>
    </row>
    <row r="215" spans="1:6" x14ac:dyDescent="0.25">
      <c r="A215" s="15"/>
      <c r="B215" s="16"/>
      <c r="C215" s="17"/>
      <c r="D215" s="4"/>
      <c r="E215" s="5"/>
      <c r="F215" s="6"/>
    </row>
    <row r="216" spans="1:6" ht="25.5" x14ac:dyDescent="0.25">
      <c r="A216" s="15">
        <v>11</v>
      </c>
      <c r="B216" s="16" t="s">
        <v>192</v>
      </c>
      <c r="C216" s="17" t="s">
        <v>135</v>
      </c>
      <c r="D216" s="4">
        <v>1</v>
      </c>
      <c r="E216" s="5"/>
      <c r="F216" s="6"/>
    </row>
    <row r="217" spans="1:6" x14ac:dyDescent="0.25">
      <c r="A217" s="15"/>
      <c r="B217" s="16" t="s">
        <v>188</v>
      </c>
      <c r="C217" s="17"/>
      <c r="D217" s="4"/>
      <c r="E217" s="5"/>
      <c r="F217" s="6"/>
    </row>
    <row r="218" spans="1:6" x14ac:dyDescent="0.25">
      <c r="A218" s="15"/>
      <c r="B218" s="16"/>
      <c r="C218" s="17"/>
      <c r="D218" s="4"/>
      <c r="E218" s="5"/>
      <c r="F218" s="6"/>
    </row>
    <row r="219" spans="1:6" x14ac:dyDescent="0.25">
      <c r="A219" s="1"/>
      <c r="B219" s="51" t="s">
        <v>193</v>
      </c>
      <c r="C219" s="57"/>
      <c r="D219" s="53"/>
      <c r="E219" s="54"/>
      <c r="F219" s="58"/>
    </row>
    <row r="220" spans="1:6" x14ac:dyDescent="0.25">
      <c r="A220" s="1"/>
      <c r="B220" s="2"/>
      <c r="C220" s="59"/>
      <c r="D220" s="4"/>
      <c r="E220" s="5"/>
      <c r="F220" s="33"/>
    </row>
    <row r="221" spans="1:6" ht="25.5" x14ac:dyDescent="0.25">
      <c r="A221" s="29" t="s">
        <v>194</v>
      </c>
      <c r="B221" s="51" t="s">
        <v>195</v>
      </c>
      <c r="C221" s="52"/>
      <c r="D221" s="53"/>
      <c r="E221" s="54"/>
      <c r="F221" s="54"/>
    </row>
    <row r="222" spans="1:6" ht="63.75" x14ac:dyDescent="0.25">
      <c r="A222" s="15">
        <v>1</v>
      </c>
      <c r="B222" s="16" t="s">
        <v>196</v>
      </c>
      <c r="C222" s="60"/>
      <c r="D222" s="4"/>
      <c r="E222" s="5"/>
      <c r="F222" s="6"/>
    </row>
    <row r="223" spans="1:6" x14ac:dyDescent="0.25">
      <c r="A223" s="15"/>
      <c r="B223" s="16" t="s">
        <v>197</v>
      </c>
      <c r="C223" s="17"/>
      <c r="D223" s="4"/>
      <c r="E223" s="5"/>
      <c r="F223" s="6"/>
    </row>
    <row r="224" spans="1:6" x14ac:dyDescent="0.25">
      <c r="A224" s="15"/>
      <c r="B224" s="16" t="s">
        <v>198</v>
      </c>
      <c r="C224" s="17"/>
      <c r="D224" s="4"/>
      <c r="E224" s="5"/>
      <c r="F224" s="6"/>
    </row>
    <row r="225" spans="1:6" x14ac:dyDescent="0.25">
      <c r="A225" s="15"/>
      <c r="B225" s="16" t="s">
        <v>199</v>
      </c>
      <c r="C225" s="17"/>
      <c r="D225" s="4"/>
      <c r="E225" s="5"/>
      <c r="F225" s="6"/>
    </row>
    <row r="226" spans="1:6" x14ac:dyDescent="0.25">
      <c r="A226" s="15"/>
      <c r="B226" s="16" t="s">
        <v>200</v>
      </c>
      <c r="C226" s="17"/>
      <c r="D226" s="4"/>
      <c r="E226" s="5"/>
      <c r="F226" s="6"/>
    </row>
    <row r="227" spans="1:6" x14ac:dyDescent="0.25">
      <c r="A227" s="15"/>
      <c r="B227" s="16" t="s">
        <v>201</v>
      </c>
      <c r="C227" s="17" t="s">
        <v>135</v>
      </c>
      <c r="D227" s="4">
        <v>2</v>
      </c>
      <c r="E227" s="5"/>
      <c r="F227" s="6"/>
    </row>
    <row r="228" spans="1:6" x14ac:dyDescent="0.25">
      <c r="A228" s="15"/>
      <c r="B228" s="16"/>
      <c r="C228" s="17"/>
      <c r="D228" s="4"/>
      <c r="E228" s="5"/>
      <c r="F228" s="6"/>
    </row>
    <row r="229" spans="1:6" x14ac:dyDescent="0.25">
      <c r="A229" s="15"/>
      <c r="B229" s="16"/>
      <c r="C229" s="17"/>
      <c r="D229" s="4"/>
      <c r="E229" s="5"/>
      <c r="F229" s="6"/>
    </row>
    <row r="230" spans="1:6" x14ac:dyDescent="0.25">
      <c r="A230" s="1"/>
      <c r="B230" s="51" t="s">
        <v>193</v>
      </c>
      <c r="C230" s="57"/>
      <c r="D230" s="53"/>
      <c r="E230" s="54"/>
      <c r="F230" s="58"/>
    </row>
    <row r="231" spans="1:6" x14ac:dyDescent="0.25">
      <c r="A231" s="61"/>
      <c r="B231" s="2"/>
      <c r="C231" s="59"/>
      <c r="D231" s="4"/>
      <c r="E231" s="5"/>
      <c r="F231" s="6"/>
    </row>
    <row r="232" spans="1:6" x14ac:dyDescent="0.25">
      <c r="A232" s="29" t="s">
        <v>202</v>
      </c>
      <c r="B232" s="2" t="s">
        <v>203</v>
      </c>
      <c r="C232" s="3"/>
      <c r="D232" s="4"/>
      <c r="E232" s="5"/>
      <c r="F232" s="6"/>
    </row>
    <row r="233" spans="1:6" s="64" customFormat="1" ht="38.25" x14ac:dyDescent="0.25">
      <c r="A233" s="15">
        <v>1</v>
      </c>
      <c r="B233" s="62" t="s">
        <v>204</v>
      </c>
      <c r="C233" s="63" t="s">
        <v>135</v>
      </c>
      <c r="D233" s="39">
        <v>6</v>
      </c>
      <c r="E233" s="5"/>
      <c r="F233" s="5"/>
    </row>
    <row r="234" spans="1:6" s="64" customFormat="1" ht="38.25" x14ac:dyDescent="0.25">
      <c r="A234" s="15">
        <v>2</v>
      </c>
      <c r="B234" s="62" t="s">
        <v>205</v>
      </c>
      <c r="C234" s="63" t="s">
        <v>135</v>
      </c>
      <c r="D234" s="39">
        <v>19</v>
      </c>
      <c r="E234" s="5"/>
      <c r="F234" s="5"/>
    </row>
    <row r="235" spans="1:6" s="64" customFormat="1" x14ac:dyDescent="0.25">
      <c r="A235" s="1"/>
      <c r="B235" s="51" t="s">
        <v>193</v>
      </c>
      <c r="C235" s="57"/>
      <c r="D235" s="53"/>
      <c r="E235" s="54"/>
      <c r="F235" s="58"/>
    </row>
    <row r="236" spans="1:6" s="64" customFormat="1" x14ac:dyDescent="0.25">
      <c r="A236" s="15"/>
      <c r="B236" s="62"/>
      <c r="C236" s="63"/>
      <c r="D236" s="39"/>
      <c r="E236" s="5"/>
      <c r="F236" s="5"/>
    </row>
    <row r="237" spans="1:6" x14ac:dyDescent="0.25">
      <c r="A237" s="1" t="s">
        <v>206</v>
      </c>
      <c r="B237" s="11" t="s">
        <v>207</v>
      </c>
      <c r="C237" s="13"/>
      <c r="D237" s="13"/>
      <c r="E237" s="14"/>
      <c r="F237" s="14"/>
    </row>
    <row r="238" spans="1:6" ht="99" customHeight="1" x14ac:dyDescent="0.25">
      <c r="A238" s="15">
        <v>1</v>
      </c>
      <c r="B238" s="16" t="s">
        <v>208</v>
      </c>
      <c r="C238" s="4" t="s">
        <v>146</v>
      </c>
      <c r="D238" s="4">
        <v>1</v>
      </c>
      <c r="E238" s="5"/>
      <c r="F238" s="6"/>
    </row>
    <row r="239" spans="1:6" ht="84" customHeight="1" x14ac:dyDescent="0.25">
      <c r="A239" s="15">
        <v>2</v>
      </c>
      <c r="B239" s="16" t="s">
        <v>209</v>
      </c>
      <c r="C239" s="4" t="s">
        <v>135</v>
      </c>
      <c r="D239" s="4">
        <v>1</v>
      </c>
      <c r="E239" s="5"/>
      <c r="F239" s="6"/>
    </row>
    <row r="240" spans="1:6" x14ac:dyDescent="0.25">
      <c r="A240" s="29"/>
      <c r="B240" s="2"/>
      <c r="C240" s="4"/>
      <c r="D240" s="4"/>
      <c r="E240" s="5"/>
      <c r="F240" s="6"/>
    </row>
    <row r="241" spans="1:6" x14ac:dyDescent="0.25">
      <c r="A241" s="1"/>
      <c r="B241" s="11" t="s">
        <v>210</v>
      </c>
      <c r="C241" s="65"/>
      <c r="D241" s="13"/>
      <c r="E241" s="14"/>
      <c r="F241" s="28"/>
    </row>
  </sheetData>
  <mergeCells count="2">
    <mergeCell ref="B2:F2"/>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7"/>
  <sheetViews>
    <sheetView tabSelected="1" workbookViewId="0">
      <selection activeCell="C7" sqref="C7"/>
    </sheetView>
  </sheetViews>
  <sheetFormatPr defaultRowHeight="15" x14ac:dyDescent="0.25"/>
  <cols>
    <col min="2" max="2" width="10.28515625" customWidth="1"/>
    <col min="3" max="3" width="77" customWidth="1"/>
    <col min="4" max="4" width="6.85546875" bestFit="1" customWidth="1"/>
    <col min="5" max="5" width="10.7109375" bestFit="1" customWidth="1"/>
    <col min="6" max="6" width="10.7109375" customWidth="1"/>
    <col min="7" max="7" width="17.140625" customWidth="1"/>
    <col min="8" max="8" width="11.140625" customWidth="1"/>
  </cols>
  <sheetData>
    <row r="1" spans="1:8" ht="15.75" thickBot="1" x14ac:dyDescent="0.3"/>
    <row r="2" spans="1:8" ht="18.75" x14ac:dyDescent="0.25">
      <c r="A2" s="118" t="s">
        <v>211</v>
      </c>
      <c r="B2" s="119"/>
      <c r="C2" s="119"/>
      <c r="D2" s="119"/>
      <c r="E2" s="119"/>
      <c r="F2" s="119"/>
      <c r="G2" s="120"/>
    </row>
    <row r="3" spans="1:8" ht="31.5" x14ac:dyDescent="0.25">
      <c r="A3" s="71" t="s">
        <v>212</v>
      </c>
      <c r="B3" s="72" t="s">
        <v>213</v>
      </c>
      <c r="C3" s="72" t="s">
        <v>214</v>
      </c>
      <c r="D3" s="72" t="s">
        <v>215</v>
      </c>
      <c r="E3" s="73" t="s">
        <v>5</v>
      </c>
      <c r="F3" s="73" t="s">
        <v>216</v>
      </c>
      <c r="G3" s="74" t="s">
        <v>217</v>
      </c>
      <c r="H3" s="75"/>
    </row>
    <row r="4" spans="1:8" ht="15.75" x14ac:dyDescent="0.25">
      <c r="A4" s="71"/>
      <c r="B4" s="76"/>
      <c r="C4" s="72"/>
      <c r="D4" s="72"/>
      <c r="E4" s="73"/>
      <c r="F4" s="73"/>
      <c r="G4" s="74"/>
    </row>
    <row r="5" spans="1:8" ht="15.75" x14ac:dyDescent="0.25">
      <c r="A5" s="77">
        <v>1</v>
      </c>
      <c r="B5" s="78"/>
      <c r="C5" s="79" t="s">
        <v>218</v>
      </c>
      <c r="D5" s="80"/>
      <c r="E5" s="81"/>
      <c r="F5" s="81"/>
      <c r="G5" s="82"/>
    </row>
    <row r="6" spans="1:8" ht="78.75" x14ac:dyDescent="0.25">
      <c r="A6" s="83">
        <v>1</v>
      </c>
      <c r="B6" s="78" t="s">
        <v>219</v>
      </c>
      <c r="C6" s="84" t="s">
        <v>220</v>
      </c>
      <c r="D6" s="80" t="s">
        <v>221</v>
      </c>
      <c r="E6" s="81">
        <v>177</v>
      </c>
      <c r="F6" s="81">
        <f>0.9*E6</f>
        <v>159.30000000000001</v>
      </c>
      <c r="G6" s="82"/>
    </row>
    <row r="7" spans="1:8" ht="78.75" x14ac:dyDescent="0.25">
      <c r="A7" s="83">
        <v>2</v>
      </c>
      <c r="B7" s="80" t="s">
        <v>222</v>
      </c>
      <c r="C7" s="84" t="s">
        <v>223</v>
      </c>
      <c r="D7" s="80" t="s">
        <v>135</v>
      </c>
      <c r="E7" s="81">
        <v>172</v>
      </c>
      <c r="F7" s="81">
        <f t="shared" ref="F7:F70" si="0">0.9*E7</f>
        <v>154.80000000000001</v>
      </c>
      <c r="G7" s="82"/>
    </row>
    <row r="8" spans="1:8" ht="110.25" x14ac:dyDescent="0.25">
      <c r="A8" s="83">
        <v>3</v>
      </c>
      <c r="B8" s="80" t="s">
        <v>224</v>
      </c>
      <c r="C8" s="84" t="s">
        <v>225</v>
      </c>
      <c r="D8" s="80" t="s">
        <v>135</v>
      </c>
      <c r="E8" s="85">
        <v>10</v>
      </c>
      <c r="F8" s="81">
        <f t="shared" si="0"/>
        <v>9</v>
      </c>
      <c r="G8" s="82"/>
    </row>
    <row r="9" spans="1:8" ht="47.25" x14ac:dyDescent="0.25">
      <c r="A9" s="83"/>
      <c r="B9" s="78"/>
      <c r="C9" s="84" t="s">
        <v>226</v>
      </c>
      <c r="D9" s="80"/>
      <c r="E9" s="81"/>
      <c r="F9" s="81">
        <f t="shared" si="0"/>
        <v>0</v>
      </c>
      <c r="G9" s="82"/>
    </row>
    <row r="10" spans="1:8" ht="15.75" x14ac:dyDescent="0.25">
      <c r="A10" s="83">
        <v>4</v>
      </c>
      <c r="B10" s="78" t="s">
        <v>227</v>
      </c>
      <c r="C10" s="84" t="s">
        <v>228</v>
      </c>
      <c r="D10" s="80" t="s">
        <v>229</v>
      </c>
      <c r="E10" s="81">
        <v>750</v>
      </c>
      <c r="F10" s="81">
        <f t="shared" si="0"/>
        <v>675</v>
      </c>
      <c r="G10" s="82"/>
    </row>
    <row r="11" spans="1:8" ht="15.75" x14ac:dyDescent="0.25">
      <c r="A11" s="83">
        <v>5</v>
      </c>
      <c r="B11" s="78" t="s">
        <v>230</v>
      </c>
      <c r="C11" s="84" t="s">
        <v>231</v>
      </c>
      <c r="D11" s="80" t="s">
        <v>229</v>
      </c>
      <c r="E11" s="81">
        <v>1500</v>
      </c>
      <c r="F11" s="81">
        <f t="shared" si="0"/>
        <v>1350</v>
      </c>
      <c r="G11" s="82"/>
    </row>
    <row r="12" spans="1:8" ht="15.75" x14ac:dyDescent="0.25">
      <c r="A12" s="83"/>
      <c r="B12" s="78"/>
      <c r="C12" s="84"/>
      <c r="D12" s="80"/>
      <c r="E12" s="81"/>
      <c r="F12" s="81">
        <f t="shared" si="0"/>
        <v>0</v>
      </c>
      <c r="G12" s="82"/>
    </row>
    <row r="13" spans="1:8" ht="47.25" x14ac:dyDescent="0.25">
      <c r="A13" s="83"/>
      <c r="B13" s="78"/>
      <c r="C13" s="84" t="s">
        <v>232</v>
      </c>
      <c r="D13" s="80"/>
      <c r="E13" s="81"/>
      <c r="F13" s="81">
        <f t="shared" si="0"/>
        <v>0</v>
      </c>
      <c r="G13" s="82"/>
    </row>
    <row r="14" spans="1:8" ht="15.75" x14ac:dyDescent="0.25">
      <c r="A14" s="83">
        <v>6</v>
      </c>
      <c r="B14" s="78" t="s">
        <v>233</v>
      </c>
      <c r="C14" s="84" t="s">
        <v>234</v>
      </c>
      <c r="D14" s="80" t="s">
        <v>229</v>
      </c>
      <c r="E14" s="81">
        <v>250</v>
      </c>
      <c r="F14" s="81">
        <f t="shared" si="0"/>
        <v>225</v>
      </c>
      <c r="G14" s="82"/>
    </row>
    <row r="15" spans="1:8" ht="15.75" x14ac:dyDescent="0.25">
      <c r="A15" s="83">
        <v>7</v>
      </c>
      <c r="B15" s="78" t="s">
        <v>235</v>
      </c>
      <c r="C15" s="84" t="s">
        <v>236</v>
      </c>
      <c r="D15" s="80" t="s">
        <v>229</v>
      </c>
      <c r="E15" s="81">
        <v>150</v>
      </c>
      <c r="F15" s="81">
        <f t="shared" si="0"/>
        <v>135</v>
      </c>
      <c r="G15" s="82"/>
    </row>
    <row r="16" spans="1:8" ht="31.5" x14ac:dyDescent="0.25">
      <c r="A16" s="83">
        <v>8</v>
      </c>
      <c r="B16" s="78">
        <v>1.26</v>
      </c>
      <c r="C16" s="84" t="s">
        <v>237</v>
      </c>
      <c r="D16" s="80" t="s">
        <v>135</v>
      </c>
      <c r="E16" s="81">
        <v>30</v>
      </c>
      <c r="F16" s="81">
        <f t="shared" si="0"/>
        <v>27</v>
      </c>
      <c r="G16" s="82"/>
    </row>
    <row r="17" spans="1:7" ht="63" x14ac:dyDescent="0.25">
      <c r="A17" s="86"/>
      <c r="B17" s="80"/>
      <c r="C17" s="84" t="s">
        <v>238</v>
      </c>
      <c r="D17" s="80"/>
      <c r="E17" s="85"/>
      <c r="F17" s="81">
        <f t="shared" si="0"/>
        <v>0</v>
      </c>
      <c r="G17" s="82"/>
    </row>
    <row r="18" spans="1:7" ht="15.75" x14ac:dyDescent="0.25">
      <c r="A18" s="86">
        <v>9</v>
      </c>
      <c r="B18" s="80" t="s">
        <v>224</v>
      </c>
      <c r="C18" s="84" t="s">
        <v>239</v>
      </c>
      <c r="D18" s="80" t="s">
        <v>229</v>
      </c>
      <c r="E18" s="85">
        <v>80</v>
      </c>
      <c r="F18" s="81">
        <f t="shared" si="0"/>
        <v>72</v>
      </c>
      <c r="G18" s="82"/>
    </row>
    <row r="19" spans="1:7" ht="15.75" x14ac:dyDescent="0.25">
      <c r="A19" s="86">
        <v>10</v>
      </c>
      <c r="B19" s="80" t="s">
        <v>224</v>
      </c>
      <c r="C19" s="84" t="s">
        <v>240</v>
      </c>
      <c r="D19" s="80" t="s">
        <v>229</v>
      </c>
      <c r="E19" s="85">
        <v>125</v>
      </c>
      <c r="F19" s="81">
        <f t="shared" si="0"/>
        <v>112.5</v>
      </c>
      <c r="G19" s="82"/>
    </row>
    <row r="20" spans="1:7" ht="47.25" x14ac:dyDescent="0.25">
      <c r="A20" s="83">
        <v>11</v>
      </c>
      <c r="B20" s="78">
        <v>1.31</v>
      </c>
      <c r="C20" s="84" t="s">
        <v>241</v>
      </c>
      <c r="D20" s="80" t="s">
        <v>135</v>
      </c>
      <c r="E20" s="81">
        <v>76</v>
      </c>
      <c r="F20" s="81">
        <f t="shared" si="0"/>
        <v>68.400000000000006</v>
      </c>
      <c r="G20" s="82"/>
    </row>
    <row r="21" spans="1:7" ht="63" x14ac:dyDescent="0.25">
      <c r="A21" s="83">
        <v>12</v>
      </c>
      <c r="B21" s="78">
        <v>1.32</v>
      </c>
      <c r="C21" s="84" t="s">
        <v>242</v>
      </c>
      <c r="D21" s="80" t="s">
        <v>135</v>
      </c>
      <c r="E21" s="81">
        <v>78</v>
      </c>
      <c r="F21" s="81">
        <f t="shared" si="0"/>
        <v>70.2</v>
      </c>
      <c r="G21" s="82"/>
    </row>
    <row r="22" spans="1:7" ht="31.5" x14ac:dyDescent="0.25">
      <c r="A22" s="83">
        <v>13</v>
      </c>
      <c r="B22" s="78">
        <v>1.33</v>
      </c>
      <c r="C22" s="84" t="s">
        <v>243</v>
      </c>
      <c r="D22" s="80" t="s">
        <v>135</v>
      </c>
      <c r="E22" s="81">
        <v>41</v>
      </c>
      <c r="F22" s="81">
        <f t="shared" si="0"/>
        <v>36.9</v>
      </c>
      <c r="G22" s="82"/>
    </row>
    <row r="23" spans="1:7" ht="189" x14ac:dyDescent="0.25">
      <c r="A23" s="87">
        <v>14</v>
      </c>
      <c r="B23" s="80" t="s">
        <v>224</v>
      </c>
      <c r="C23" s="84" t="s">
        <v>244</v>
      </c>
      <c r="D23" s="80" t="s">
        <v>221</v>
      </c>
      <c r="E23" s="85">
        <v>36</v>
      </c>
      <c r="F23" s="81">
        <f t="shared" si="0"/>
        <v>32.4</v>
      </c>
      <c r="G23" s="82"/>
    </row>
    <row r="24" spans="1:7" ht="15.75" x14ac:dyDescent="0.25">
      <c r="A24" s="83"/>
      <c r="B24" s="80"/>
      <c r="C24" s="84"/>
      <c r="D24" s="80"/>
      <c r="E24" s="81"/>
      <c r="F24" s="81">
        <f t="shared" si="0"/>
        <v>0</v>
      </c>
      <c r="G24" s="82"/>
    </row>
    <row r="25" spans="1:7" ht="15.75" x14ac:dyDescent="0.25">
      <c r="A25" s="88"/>
      <c r="B25" s="89"/>
      <c r="C25" s="90" t="s">
        <v>245</v>
      </c>
      <c r="D25" s="91"/>
      <c r="E25" s="92"/>
      <c r="F25" s="92"/>
      <c r="G25" s="93">
        <f>SUM(G6:G24)</f>
        <v>0</v>
      </c>
    </row>
    <row r="26" spans="1:7" ht="15.75" x14ac:dyDescent="0.25">
      <c r="A26" s="94"/>
      <c r="B26" s="78"/>
      <c r="C26" s="95"/>
      <c r="D26" s="96"/>
      <c r="E26" s="97"/>
      <c r="F26" s="81">
        <f t="shared" si="0"/>
        <v>0</v>
      </c>
      <c r="G26" s="98"/>
    </row>
    <row r="27" spans="1:7" ht="15.75" x14ac:dyDescent="0.25">
      <c r="A27" s="77">
        <v>2</v>
      </c>
      <c r="B27" s="78"/>
      <c r="C27" s="79" t="s">
        <v>246</v>
      </c>
      <c r="D27" s="80"/>
      <c r="E27" s="81"/>
      <c r="F27" s="81">
        <f t="shared" si="0"/>
        <v>0</v>
      </c>
      <c r="G27" s="82"/>
    </row>
    <row r="28" spans="1:7" ht="63" x14ac:dyDescent="0.25">
      <c r="A28" s="86"/>
      <c r="B28" s="80"/>
      <c r="C28" s="84" t="s">
        <v>247</v>
      </c>
      <c r="D28" s="80"/>
      <c r="E28" s="81"/>
      <c r="F28" s="81">
        <f t="shared" si="0"/>
        <v>0</v>
      </c>
      <c r="G28" s="82"/>
    </row>
    <row r="29" spans="1:7" ht="15.75" x14ac:dyDescent="0.25">
      <c r="A29" s="83">
        <v>1</v>
      </c>
      <c r="B29" s="80" t="s">
        <v>248</v>
      </c>
      <c r="C29" s="84" t="s">
        <v>249</v>
      </c>
      <c r="D29" s="80" t="s">
        <v>250</v>
      </c>
      <c r="E29" s="81">
        <v>2</v>
      </c>
      <c r="F29" s="81">
        <f t="shared" si="0"/>
        <v>1.8</v>
      </c>
      <c r="G29" s="82"/>
    </row>
    <row r="30" spans="1:7" ht="15.75" x14ac:dyDescent="0.25">
      <c r="A30" s="83">
        <v>2</v>
      </c>
      <c r="B30" s="80" t="s">
        <v>251</v>
      </c>
      <c r="C30" s="84" t="s">
        <v>252</v>
      </c>
      <c r="D30" s="80" t="s">
        <v>250</v>
      </c>
      <c r="E30" s="81">
        <v>5</v>
      </c>
      <c r="F30" s="81">
        <f t="shared" si="0"/>
        <v>4.5</v>
      </c>
      <c r="G30" s="82"/>
    </row>
    <row r="31" spans="1:7" ht="78.75" x14ac:dyDescent="0.25">
      <c r="A31" s="83"/>
      <c r="B31" s="80"/>
      <c r="C31" s="84" t="s">
        <v>253</v>
      </c>
      <c r="D31" s="80"/>
      <c r="E31" s="81"/>
      <c r="F31" s="81">
        <f t="shared" si="0"/>
        <v>0</v>
      </c>
      <c r="G31" s="82"/>
    </row>
    <row r="32" spans="1:7" ht="15.75" x14ac:dyDescent="0.25">
      <c r="A32" s="83">
        <v>3</v>
      </c>
      <c r="B32" s="80" t="s">
        <v>224</v>
      </c>
      <c r="C32" s="84" t="s">
        <v>254</v>
      </c>
      <c r="D32" s="80" t="s">
        <v>135</v>
      </c>
      <c r="E32" s="85">
        <v>6</v>
      </c>
      <c r="F32" s="81">
        <f t="shared" si="0"/>
        <v>5.4</v>
      </c>
      <c r="G32" s="82"/>
    </row>
    <row r="33" spans="1:7" ht="15.75" x14ac:dyDescent="0.25">
      <c r="A33" s="83">
        <v>4</v>
      </c>
      <c r="B33" s="80" t="s">
        <v>224</v>
      </c>
      <c r="C33" s="84" t="s">
        <v>255</v>
      </c>
      <c r="D33" s="80" t="s">
        <v>135</v>
      </c>
      <c r="E33" s="85">
        <v>3</v>
      </c>
      <c r="F33" s="81">
        <f t="shared" si="0"/>
        <v>2.7</v>
      </c>
      <c r="G33" s="82"/>
    </row>
    <row r="34" spans="1:7" ht="78.75" x14ac:dyDescent="0.25">
      <c r="A34" s="83"/>
      <c r="B34" s="80"/>
      <c r="C34" s="84" t="s">
        <v>256</v>
      </c>
      <c r="D34" s="80"/>
      <c r="E34" s="81"/>
      <c r="F34" s="81">
        <f t="shared" si="0"/>
        <v>0</v>
      </c>
      <c r="G34" s="82"/>
    </row>
    <row r="35" spans="1:7" ht="15.75" x14ac:dyDescent="0.25">
      <c r="A35" s="83">
        <v>5</v>
      </c>
      <c r="B35" s="80" t="s">
        <v>224</v>
      </c>
      <c r="C35" s="84" t="s">
        <v>254</v>
      </c>
      <c r="D35" s="80" t="s">
        <v>135</v>
      </c>
      <c r="E35" s="85">
        <v>4</v>
      </c>
      <c r="F35" s="81">
        <f t="shared" si="0"/>
        <v>3.6</v>
      </c>
      <c r="G35" s="82"/>
    </row>
    <row r="36" spans="1:7" ht="15.75" x14ac:dyDescent="0.25">
      <c r="A36" s="83">
        <v>6</v>
      </c>
      <c r="B36" s="80" t="s">
        <v>224</v>
      </c>
      <c r="C36" s="84" t="s">
        <v>255</v>
      </c>
      <c r="D36" s="80" t="s">
        <v>135</v>
      </c>
      <c r="E36" s="85">
        <v>7</v>
      </c>
      <c r="F36" s="81">
        <f t="shared" si="0"/>
        <v>6.3</v>
      </c>
      <c r="G36" s="82"/>
    </row>
    <row r="37" spans="1:7" ht="63" x14ac:dyDescent="0.25">
      <c r="A37" s="83"/>
      <c r="B37" s="80"/>
      <c r="C37" s="84" t="s">
        <v>257</v>
      </c>
      <c r="D37" s="80"/>
      <c r="E37" s="81"/>
      <c r="F37" s="81">
        <f t="shared" si="0"/>
        <v>0</v>
      </c>
      <c r="G37" s="82"/>
    </row>
    <row r="38" spans="1:7" ht="15.75" x14ac:dyDescent="0.25">
      <c r="A38" s="83">
        <v>7</v>
      </c>
      <c r="B38" s="80" t="s">
        <v>258</v>
      </c>
      <c r="C38" s="84" t="s">
        <v>259</v>
      </c>
      <c r="D38" s="80" t="s">
        <v>135</v>
      </c>
      <c r="E38" s="81">
        <v>253</v>
      </c>
      <c r="F38" s="81">
        <f t="shared" si="0"/>
        <v>227.70000000000002</v>
      </c>
      <c r="G38" s="82"/>
    </row>
    <row r="39" spans="1:7" ht="15.75" x14ac:dyDescent="0.25">
      <c r="A39" s="83">
        <v>8</v>
      </c>
      <c r="B39" s="80" t="s">
        <v>260</v>
      </c>
      <c r="C39" s="84" t="s">
        <v>261</v>
      </c>
      <c r="D39" s="80" t="s">
        <v>135</v>
      </c>
      <c r="E39" s="81">
        <v>10</v>
      </c>
      <c r="F39" s="81">
        <f t="shared" si="0"/>
        <v>9</v>
      </c>
      <c r="G39" s="82"/>
    </row>
    <row r="40" spans="1:7" ht="15.75" x14ac:dyDescent="0.25">
      <c r="A40" s="83">
        <v>9</v>
      </c>
      <c r="B40" s="80" t="s">
        <v>262</v>
      </c>
      <c r="C40" s="84" t="s">
        <v>263</v>
      </c>
      <c r="D40" s="80" t="s">
        <v>135</v>
      </c>
      <c r="E40" s="81">
        <v>2</v>
      </c>
      <c r="F40" s="81">
        <f t="shared" si="0"/>
        <v>1.8</v>
      </c>
      <c r="G40" s="82"/>
    </row>
    <row r="41" spans="1:7" ht="15.75" x14ac:dyDescent="0.25">
      <c r="A41" s="83">
        <v>10</v>
      </c>
      <c r="B41" s="80" t="s">
        <v>264</v>
      </c>
      <c r="C41" s="84" t="s">
        <v>265</v>
      </c>
      <c r="D41" s="80" t="s">
        <v>135</v>
      </c>
      <c r="E41" s="81">
        <v>2</v>
      </c>
      <c r="F41" s="81">
        <f t="shared" si="0"/>
        <v>1.8</v>
      </c>
      <c r="G41" s="82"/>
    </row>
    <row r="42" spans="1:7" ht="15.75" x14ac:dyDescent="0.25">
      <c r="A42" s="83"/>
      <c r="B42" s="80"/>
      <c r="C42" s="84" t="s">
        <v>266</v>
      </c>
      <c r="D42" s="80"/>
      <c r="E42" s="85"/>
      <c r="F42" s="81">
        <f t="shared" si="0"/>
        <v>0</v>
      </c>
      <c r="G42" s="82"/>
    </row>
    <row r="43" spans="1:7" ht="78.75" x14ac:dyDescent="0.25">
      <c r="A43" s="83"/>
      <c r="B43" s="80"/>
      <c r="C43" s="84" t="s">
        <v>267</v>
      </c>
      <c r="D43" s="80"/>
      <c r="E43" s="85"/>
      <c r="F43" s="81">
        <f t="shared" si="0"/>
        <v>0</v>
      </c>
      <c r="G43" s="82"/>
    </row>
    <row r="44" spans="1:7" ht="15.75" x14ac:dyDescent="0.25">
      <c r="A44" s="83">
        <v>11</v>
      </c>
      <c r="B44" s="80" t="s">
        <v>224</v>
      </c>
      <c r="C44" s="84" t="s">
        <v>268</v>
      </c>
      <c r="D44" s="80" t="s">
        <v>135</v>
      </c>
      <c r="E44" s="85">
        <v>3</v>
      </c>
      <c r="F44" s="81">
        <f t="shared" si="0"/>
        <v>2.7</v>
      </c>
      <c r="G44" s="82"/>
    </row>
    <row r="45" spans="1:7" ht="15.75" x14ac:dyDescent="0.25">
      <c r="A45" s="83">
        <v>12</v>
      </c>
      <c r="B45" s="80" t="s">
        <v>269</v>
      </c>
      <c r="C45" s="84" t="s">
        <v>270</v>
      </c>
      <c r="D45" s="80" t="s">
        <v>135</v>
      </c>
      <c r="E45" s="85">
        <v>7</v>
      </c>
      <c r="F45" s="81">
        <f t="shared" si="0"/>
        <v>6.3</v>
      </c>
      <c r="G45" s="82"/>
    </row>
    <row r="46" spans="1:7" ht="15.75" x14ac:dyDescent="0.25">
      <c r="A46" s="83">
        <v>13</v>
      </c>
      <c r="B46" s="80" t="s">
        <v>271</v>
      </c>
      <c r="C46" s="84" t="s">
        <v>272</v>
      </c>
      <c r="D46" s="80" t="s">
        <v>135</v>
      </c>
      <c r="E46" s="85">
        <v>1</v>
      </c>
      <c r="F46" s="81">
        <f t="shared" si="0"/>
        <v>0.9</v>
      </c>
      <c r="G46" s="82"/>
    </row>
    <row r="47" spans="1:7" ht="15.75" x14ac:dyDescent="0.25">
      <c r="A47" s="83">
        <v>14</v>
      </c>
      <c r="B47" s="80" t="s">
        <v>224</v>
      </c>
      <c r="C47" s="84" t="s">
        <v>273</v>
      </c>
      <c r="D47" s="80" t="s">
        <v>135</v>
      </c>
      <c r="E47" s="85">
        <v>2</v>
      </c>
      <c r="F47" s="81">
        <f t="shared" si="0"/>
        <v>1.8</v>
      </c>
      <c r="G47" s="82"/>
    </row>
    <row r="48" spans="1:7" ht="15.75" x14ac:dyDescent="0.25">
      <c r="A48" s="83">
        <v>15</v>
      </c>
      <c r="B48" s="80" t="s">
        <v>224</v>
      </c>
      <c r="C48" s="84" t="s">
        <v>274</v>
      </c>
      <c r="D48" s="80" t="s">
        <v>135</v>
      </c>
      <c r="E48" s="85">
        <v>9</v>
      </c>
      <c r="F48" s="81">
        <f t="shared" si="0"/>
        <v>8.1</v>
      </c>
      <c r="G48" s="82"/>
    </row>
    <row r="49" spans="1:7" ht="63" x14ac:dyDescent="0.25">
      <c r="A49" s="83"/>
      <c r="B49" s="80"/>
      <c r="C49" s="84" t="s">
        <v>275</v>
      </c>
      <c r="D49" s="80"/>
      <c r="E49" s="85"/>
      <c r="F49" s="81">
        <f t="shared" si="0"/>
        <v>0</v>
      </c>
      <c r="G49" s="82"/>
    </row>
    <row r="50" spans="1:7" ht="15.75" x14ac:dyDescent="0.25">
      <c r="A50" s="83">
        <v>16</v>
      </c>
      <c r="B50" s="80" t="s">
        <v>224</v>
      </c>
      <c r="C50" s="84" t="s">
        <v>276</v>
      </c>
      <c r="D50" s="80" t="s">
        <v>135</v>
      </c>
      <c r="E50" s="85">
        <v>4</v>
      </c>
      <c r="F50" s="81">
        <f t="shared" si="0"/>
        <v>3.6</v>
      </c>
      <c r="G50" s="82"/>
    </row>
    <row r="51" spans="1:7" ht="15.75" x14ac:dyDescent="0.25">
      <c r="A51" s="83">
        <v>17</v>
      </c>
      <c r="B51" s="80" t="s">
        <v>277</v>
      </c>
      <c r="C51" s="84" t="s">
        <v>278</v>
      </c>
      <c r="D51" s="80" t="s">
        <v>135</v>
      </c>
      <c r="E51" s="85">
        <v>3</v>
      </c>
      <c r="F51" s="81">
        <f t="shared" si="0"/>
        <v>2.7</v>
      </c>
      <c r="G51" s="82"/>
    </row>
    <row r="52" spans="1:7" ht="15.75" x14ac:dyDescent="0.25">
      <c r="A52" s="83">
        <v>18</v>
      </c>
      <c r="B52" s="80" t="s">
        <v>279</v>
      </c>
      <c r="C52" s="84" t="s">
        <v>280</v>
      </c>
      <c r="D52" s="80" t="s">
        <v>135</v>
      </c>
      <c r="E52" s="85">
        <v>7</v>
      </c>
      <c r="F52" s="81">
        <f t="shared" si="0"/>
        <v>6.3</v>
      </c>
      <c r="G52" s="82"/>
    </row>
    <row r="53" spans="1:7" ht="15.75" x14ac:dyDescent="0.25">
      <c r="A53" s="83">
        <v>19</v>
      </c>
      <c r="B53" s="80" t="s">
        <v>281</v>
      </c>
      <c r="C53" s="84" t="s">
        <v>282</v>
      </c>
      <c r="D53" s="80" t="s">
        <v>135</v>
      </c>
      <c r="E53" s="85">
        <v>11</v>
      </c>
      <c r="F53" s="81">
        <f t="shared" si="0"/>
        <v>9.9</v>
      </c>
      <c r="G53" s="82"/>
    </row>
    <row r="54" spans="1:7" ht="78.75" x14ac:dyDescent="0.25">
      <c r="A54" s="83">
        <v>20</v>
      </c>
      <c r="B54" s="99">
        <v>2.2000000000000002</v>
      </c>
      <c r="C54" s="84" t="s">
        <v>283</v>
      </c>
      <c r="D54" s="80" t="s">
        <v>135</v>
      </c>
      <c r="E54" s="85">
        <v>7</v>
      </c>
      <c r="F54" s="81">
        <f t="shared" si="0"/>
        <v>6.3</v>
      </c>
      <c r="G54" s="82"/>
    </row>
    <row r="55" spans="1:7" ht="63" x14ac:dyDescent="0.25">
      <c r="A55" s="83">
        <v>21</v>
      </c>
      <c r="B55" s="80" t="s">
        <v>284</v>
      </c>
      <c r="C55" s="84" t="s">
        <v>285</v>
      </c>
      <c r="D55" s="80" t="s">
        <v>135</v>
      </c>
      <c r="E55" s="85">
        <v>2</v>
      </c>
      <c r="F55" s="81">
        <f t="shared" si="0"/>
        <v>1.8</v>
      </c>
      <c r="G55" s="82"/>
    </row>
    <row r="56" spans="1:7" ht="47.25" x14ac:dyDescent="0.25">
      <c r="A56" s="83">
        <v>22</v>
      </c>
      <c r="B56" s="80" t="s">
        <v>224</v>
      </c>
      <c r="C56" s="84" t="s">
        <v>286</v>
      </c>
      <c r="D56" s="80" t="s">
        <v>135</v>
      </c>
      <c r="E56" s="85">
        <v>4</v>
      </c>
      <c r="F56" s="81">
        <f t="shared" si="0"/>
        <v>3.6</v>
      </c>
      <c r="G56" s="82"/>
    </row>
    <row r="57" spans="1:7" ht="47.25" x14ac:dyDescent="0.25">
      <c r="A57" s="83">
        <v>23</v>
      </c>
      <c r="B57" s="80">
        <v>2.21</v>
      </c>
      <c r="C57" s="84" t="s">
        <v>287</v>
      </c>
      <c r="D57" s="80" t="s">
        <v>135</v>
      </c>
      <c r="E57" s="81">
        <v>27</v>
      </c>
      <c r="F57" s="81">
        <f t="shared" si="0"/>
        <v>24.3</v>
      </c>
      <c r="G57" s="82"/>
    </row>
    <row r="58" spans="1:7" ht="15.75" x14ac:dyDescent="0.25">
      <c r="A58" s="86"/>
      <c r="B58" s="80"/>
      <c r="C58" s="84"/>
      <c r="D58" s="80"/>
      <c r="E58" s="81"/>
      <c r="F58" s="81">
        <f t="shared" si="0"/>
        <v>0</v>
      </c>
      <c r="G58" s="82"/>
    </row>
    <row r="59" spans="1:7" ht="15.75" x14ac:dyDescent="0.25">
      <c r="A59" s="88"/>
      <c r="B59" s="89"/>
      <c r="C59" s="90" t="s">
        <v>288</v>
      </c>
      <c r="D59" s="91"/>
      <c r="E59" s="92"/>
      <c r="F59" s="92"/>
      <c r="G59" s="93">
        <f>SUM(G29:G57)</f>
        <v>0</v>
      </c>
    </row>
    <row r="60" spans="1:7" ht="15.75" x14ac:dyDescent="0.25">
      <c r="A60" s="87"/>
      <c r="B60" s="80"/>
      <c r="C60" s="100"/>
      <c r="D60" s="96"/>
      <c r="E60" s="97"/>
      <c r="F60" s="81">
        <f t="shared" si="0"/>
        <v>0</v>
      </c>
      <c r="G60" s="82"/>
    </row>
    <row r="61" spans="1:7" ht="15.75" x14ac:dyDescent="0.25">
      <c r="A61" s="101">
        <v>3</v>
      </c>
      <c r="B61" s="78"/>
      <c r="C61" s="102" t="s">
        <v>289</v>
      </c>
      <c r="D61" s="103"/>
      <c r="E61" s="81"/>
      <c r="F61" s="81">
        <f t="shared" si="0"/>
        <v>0</v>
      </c>
      <c r="G61" s="82"/>
    </row>
    <row r="62" spans="1:7" ht="47.25" x14ac:dyDescent="0.25">
      <c r="A62" s="83"/>
      <c r="B62" s="80"/>
      <c r="C62" s="84" t="s">
        <v>290</v>
      </c>
      <c r="D62" s="84"/>
      <c r="E62" s="81"/>
      <c r="F62" s="81">
        <f t="shared" si="0"/>
        <v>0</v>
      </c>
      <c r="G62" s="82"/>
    </row>
    <row r="63" spans="1:7" ht="15.75" x14ac:dyDescent="0.25">
      <c r="A63" s="83">
        <v>1</v>
      </c>
      <c r="B63" s="80" t="s">
        <v>291</v>
      </c>
      <c r="C63" s="84" t="s">
        <v>292</v>
      </c>
      <c r="D63" s="80" t="s">
        <v>229</v>
      </c>
      <c r="E63" s="85">
        <v>180</v>
      </c>
      <c r="F63" s="81">
        <f t="shared" si="0"/>
        <v>162</v>
      </c>
      <c r="G63" s="82"/>
    </row>
    <row r="64" spans="1:7" ht="47.25" x14ac:dyDescent="0.25">
      <c r="A64" s="83"/>
      <c r="B64" s="80"/>
      <c r="C64" s="84" t="s">
        <v>293</v>
      </c>
      <c r="D64" s="84"/>
      <c r="E64" s="81"/>
      <c r="F64" s="81">
        <f t="shared" si="0"/>
        <v>0</v>
      </c>
      <c r="G64" s="82"/>
    </row>
    <row r="65" spans="1:7" ht="15.75" x14ac:dyDescent="0.25">
      <c r="A65" s="83">
        <v>2</v>
      </c>
      <c r="B65" s="80" t="s">
        <v>294</v>
      </c>
      <c r="C65" s="84" t="s">
        <v>292</v>
      </c>
      <c r="D65" s="80" t="s">
        <v>229</v>
      </c>
      <c r="E65" s="85">
        <v>10</v>
      </c>
      <c r="F65" s="81">
        <f t="shared" si="0"/>
        <v>9</v>
      </c>
      <c r="G65" s="82"/>
    </row>
    <row r="66" spans="1:7" ht="31.5" x14ac:dyDescent="0.25">
      <c r="A66" s="83"/>
      <c r="B66" s="80"/>
      <c r="C66" s="84" t="s">
        <v>295</v>
      </c>
      <c r="D66" s="80"/>
      <c r="E66" s="85"/>
      <c r="F66" s="81">
        <f t="shared" si="0"/>
        <v>0</v>
      </c>
      <c r="G66" s="82"/>
    </row>
    <row r="67" spans="1:7" ht="15.75" x14ac:dyDescent="0.25">
      <c r="A67" s="83">
        <v>3</v>
      </c>
      <c r="B67" s="80" t="s">
        <v>296</v>
      </c>
      <c r="C67" s="84" t="s">
        <v>297</v>
      </c>
      <c r="D67" s="80" t="s">
        <v>229</v>
      </c>
      <c r="E67" s="85">
        <v>5</v>
      </c>
      <c r="F67" s="81">
        <f t="shared" si="0"/>
        <v>4.5</v>
      </c>
      <c r="G67" s="82"/>
    </row>
    <row r="68" spans="1:7" ht="15.75" x14ac:dyDescent="0.25">
      <c r="A68" s="83">
        <v>4</v>
      </c>
      <c r="B68" s="80" t="s">
        <v>298</v>
      </c>
      <c r="C68" s="84" t="s">
        <v>299</v>
      </c>
      <c r="D68" s="80" t="s">
        <v>229</v>
      </c>
      <c r="E68" s="85">
        <v>12</v>
      </c>
      <c r="F68" s="81">
        <f t="shared" si="0"/>
        <v>10.8</v>
      </c>
      <c r="G68" s="82"/>
    </row>
    <row r="69" spans="1:7" ht="31.5" x14ac:dyDescent="0.25">
      <c r="A69" s="83">
        <v>5</v>
      </c>
      <c r="B69" s="80" t="s">
        <v>300</v>
      </c>
      <c r="C69" s="84" t="s">
        <v>301</v>
      </c>
      <c r="D69" s="80" t="s">
        <v>229</v>
      </c>
      <c r="E69" s="85">
        <v>15</v>
      </c>
      <c r="F69" s="81">
        <f t="shared" si="0"/>
        <v>13.5</v>
      </c>
      <c r="G69" s="82"/>
    </row>
    <row r="70" spans="1:7" ht="31.5" x14ac:dyDescent="0.25">
      <c r="A70" s="83">
        <v>6</v>
      </c>
      <c r="B70" s="80" t="s">
        <v>302</v>
      </c>
      <c r="C70" s="84" t="s">
        <v>303</v>
      </c>
      <c r="D70" s="80" t="s">
        <v>229</v>
      </c>
      <c r="E70" s="85">
        <v>10</v>
      </c>
      <c r="F70" s="81">
        <f t="shared" si="0"/>
        <v>9</v>
      </c>
      <c r="G70" s="82"/>
    </row>
    <row r="71" spans="1:7" ht="31.5" x14ac:dyDescent="0.25">
      <c r="A71" s="83"/>
      <c r="B71" s="80"/>
      <c r="C71" s="84" t="s">
        <v>304</v>
      </c>
      <c r="D71" s="80"/>
      <c r="E71" s="85"/>
      <c r="F71" s="81">
        <f t="shared" ref="F71:F134" si="1">0.9*E71</f>
        <v>0</v>
      </c>
      <c r="G71" s="82"/>
    </row>
    <row r="72" spans="1:7" ht="15.75" x14ac:dyDescent="0.25">
      <c r="A72" s="83">
        <v>7</v>
      </c>
      <c r="B72" s="80" t="s">
        <v>305</v>
      </c>
      <c r="C72" s="84" t="s">
        <v>297</v>
      </c>
      <c r="D72" s="80" t="s">
        <v>229</v>
      </c>
      <c r="E72" s="104">
        <v>2729</v>
      </c>
      <c r="F72" s="81">
        <f t="shared" si="1"/>
        <v>2456.1</v>
      </c>
      <c r="G72" s="82"/>
    </row>
    <row r="73" spans="1:7" ht="15.75" x14ac:dyDescent="0.25">
      <c r="A73" s="83">
        <v>8</v>
      </c>
      <c r="B73" s="80" t="s">
        <v>306</v>
      </c>
      <c r="C73" s="84" t="s">
        <v>299</v>
      </c>
      <c r="D73" s="80" t="s">
        <v>229</v>
      </c>
      <c r="E73" s="104">
        <v>304</v>
      </c>
      <c r="F73" s="81">
        <f t="shared" si="1"/>
        <v>273.60000000000002</v>
      </c>
      <c r="G73" s="82"/>
    </row>
    <row r="74" spans="1:7" ht="31.5" x14ac:dyDescent="0.25">
      <c r="A74" s="83">
        <v>9</v>
      </c>
      <c r="B74" s="80" t="s">
        <v>307</v>
      </c>
      <c r="C74" s="84" t="s">
        <v>301</v>
      </c>
      <c r="D74" s="80" t="s">
        <v>229</v>
      </c>
      <c r="E74" s="104">
        <v>22</v>
      </c>
      <c r="F74" s="81">
        <f t="shared" si="1"/>
        <v>19.8</v>
      </c>
      <c r="G74" s="82"/>
    </row>
    <row r="75" spans="1:7" ht="31.5" x14ac:dyDescent="0.25">
      <c r="A75" s="83">
        <v>10</v>
      </c>
      <c r="B75" s="80" t="s">
        <v>308</v>
      </c>
      <c r="C75" s="84" t="s">
        <v>303</v>
      </c>
      <c r="D75" s="80" t="s">
        <v>229</v>
      </c>
      <c r="E75" s="104">
        <v>40</v>
      </c>
      <c r="F75" s="81">
        <f t="shared" si="1"/>
        <v>36</v>
      </c>
      <c r="G75" s="82"/>
    </row>
    <row r="76" spans="1:7" ht="47.25" x14ac:dyDescent="0.25">
      <c r="A76" s="83">
        <v>11</v>
      </c>
      <c r="B76" s="99">
        <v>7.1</v>
      </c>
      <c r="C76" s="84" t="s">
        <v>309</v>
      </c>
      <c r="D76" s="80" t="s">
        <v>135</v>
      </c>
      <c r="E76" s="81">
        <v>5</v>
      </c>
      <c r="F76" s="81">
        <f t="shared" si="1"/>
        <v>4.5</v>
      </c>
      <c r="G76" s="82"/>
    </row>
    <row r="77" spans="1:7" ht="15.75" x14ac:dyDescent="0.25">
      <c r="A77" s="87"/>
      <c r="B77" s="80"/>
      <c r="C77" s="100"/>
      <c r="D77" s="96"/>
      <c r="E77" s="97"/>
      <c r="F77" s="81">
        <f t="shared" si="1"/>
        <v>0</v>
      </c>
      <c r="G77" s="82"/>
    </row>
    <row r="78" spans="1:7" ht="15.75" x14ac:dyDescent="0.25">
      <c r="A78" s="101"/>
      <c r="B78" s="78"/>
      <c r="C78" s="102" t="s">
        <v>310</v>
      </c>
      <c r="D78" s="105"/>
      <c r="E78" s="85"/>
      <c r="F78" s="81">
        <f t="shared" si="1"/>
        <v>0</v>
      </c>
      <c r="G78" s="82"/>
    </row>
    <row r="79" spans="1:7" ht="47.25" x14ac:dyDescent="0.25">
      <c r="A79" s="83"/>
      <c r="B79" s="80"/>
      <c r="C79" s="84" t="s">
        <v>311</v>
      </c>
      <c r="D79" s="80"/>
      <c r="E79" s="85"/>
      <c r="F79" s="81">
        <f t="shared" si="1"/>
        <v>0</v>
      </c>
      <c r="G79" s="82"/>
    </row>
    <row r="80" spans="1:7" ht="15.75" x14ac:dyDescent="0.25">
      <c r="A80" s="83">
        <v>1</v>
      </c>
      <c r="B80" s="80" t="s">
        <v>312</v>
      </c>
      <c r="C80" s="84" t="s">
        <v>313</v>
      </c>
      <c r="D80" s="80" t="s">
        <v>250</v>
      </c>
      <c r="E80" s="85">
        <v>8</v>
      </c>
      <c r="F80" s="81">
        <f t="shared" si="1"/>
        <v>7.2</v>
      </c>
      <c r="G80" s="82"/>
    </row>
    <row r="81" spans="1:7" ht="15.75" x14ac:dyDescent="0.25">
      <c r="A81" s="83">
        <v>2</v>
      </c>
      <c r="B81" s="80" t="s">
        <v>314</v>
      </c>
      <c r="C81" s="84" t="s">
        <v>315</v>
      </c>
      <c r="D81" s="80" t="s">
        <v>250</v>
      </c>
      <c r="E81" s="85">
        <v>2</v>
      </c>
      <c r="F81" s="81">
        <f t="shared" si="1"/>
        <v>1.8</v>
      </c>
      <c r="G81" s="82"/>
    </row>
    <row r="82" spans="1:7" ht="15.75" x14ac:dyDescent="0.25">
      <c r="A82" s="83">
        <v>3</v>
      </c>
      <c r="B82" s="80" t="s">
        <v>316</v>
      </c>
      <c r="C82" s="84" t="s">
        <v>317</v>
      </c>
      <c r="D82" s="80" t="s">
        <v>250</v>
      </c>
      <c r="E82" s="85">
        <v>2</v>
      </c>
      <c r="F82" s="81">
        <f t="shared" si="1"/>
        <v>1.8</v>
      </c>
      <c r="G82" s="82"/>
    </row>
    <row r="83" spans="1:7" ht="15.75" x14ac:dyDescent="0.25">
      <c r="A83" s="83">
        <v>4</v>
      </c>
      <c r="B83" s="80" t="s">
        <v>318</v>
      </c>
      <c r="C83" s="84" t="s">
        <v>319</v>
      </c>
      <c r="D83" s="80" t="s">
        <v>250</v>
      </c>
      <c r="E83" s="85">
        <v>2</v>
      </c>
      <c r="F83" s="81">
        <f t="shared" si="1"/>
        <v>1.8</v>
      </c>
      <c r="G83" s="82"/>
    </row>
    <row r="84" spans="1:7" ht="15.75" x14ac:dyDescent="0.25">
      <c r="A84" s="83">
        <v>5</v>
      </c>
      <c r="B84" s="80" t="s">
        <v>320</v>
      </c>
      <c r="C84" s="84" t="s">
        <v>321</v>
      </c>
      <c r="D84" s="80" t="s">
        <v>250</v>
      </c>
      <c r="E84" s="85">
        <v>4</v>
      </c>
      <c r="F84" s="81">
        <f t="shared" si="1"/>
        <v>3.6</v>
      </c>
      <c r="G84" s="82"/>
    </row>
    <row r="85" spans="1:7" ht="15.75" x14ac:dyDescent="0.25">
      <c r="A85" s="83">
        <v>6</v>
      </c>
      <c r="B85" s="80" t="s">
        <v>322</v>
      </c>
      <c r="C85" s="84" t="s">
        <v>323</v>
      </c>
      <c r="D85" s="80" t="s">
        <v>250</v>
      </c>
      <c r="E85" s="85">
        <v>4</v>
      </c>
      <c r="F85" s="81">
        <f t="shared" si="1"/>
        <v>3.6</v>
      </c>
      <c r="G85" s="82"/>
    </row>
    <row r="86" spans="1:7" ht="15.75" x14ac:dyDescent="0.25">
      <c r="A86" s="83">
        <v>7</v>
      </c>
      <c r="B86" s="80" t="s">
        <v>324</v>
      </c>
      <c r="C86" s="84" t="s">
        <v>325</v>
      </c>
      <c r="D86" s="80" t="s">
        <v>250</v>
      </c>
      <c r="E86" s="85">
        <v>4</v>
      </c>
      <c r="F86" s="81">
        <f t="shared" si="1"/>
        <v>3.6</v>
      </c>
      <c r="G86" s="82"/>
    </row>
    <row r="87" spans="1:7" ht="15.75" x14ac:dyDescent="0.25">
      <c r="A87" s="83">
        <v>8</v>
      </c>
      <c r="B87" s="80" t="s">
        <v>326</v>
      </c>
      <c r="C87" s="106" t="s">
        <v>327</v>
      </c>
      <c r="D87" s="80" t="s">
        <v>250</v>
      </c>
      <c r="E87" s="85">
        <v>18</v>
      </c>
      <c r="F87" s="81">
        <f t="shared" si="1"/>
        <v>16.2</v>
      </c>
      <c r="G87" s="82"/>
    </row>
    <row r="88" spans="1:7" ht="15.75" x14ac:dyDescent="0.25">
      <c r="A88" s="83">
        <v>9</v>
      </c>
      <c r="B88" s="80" t="s">
        <v>328</v>
      </c>
      <c r="C88" s="106" t="s">
        <v>329</v>
      </c>
      <c r="D88" s="80" t="s">
        <v>250</v>
      </c>
      <c r="E88" s="85">
        <v>26</v>
      </c>
      <c r="F88" s="81">
        <f t="shared" si="1"/>
        <v>23.400000000000002</v>
      </c>
      <c r="G88" s="82"/>
    </row>
    <row r="89" spans="1:7" ht="15.75" x14ac:dyDescent="0.25">
      <c r="A89" s="83">
        <v>10</v>
      </c>
      <c r="B89" s="80" t="s">
        <v>330</v>
      </c>
      <c r="C89" s="106" t="s">
        <v>331</v>
      </c>
      <c r="D89" s="80" t="s">
        <v>250</v>
      </c>
      <c r="E89" s="85">
        <v>30</v>
      </c>
      <c r="F89" s="81">
        <f t="shared" si="1"/>
        <v>27</v>
      </c>
      <c r="G89" s="82"/>
    </row>
    <row r="90" spans="1:7" ht="15.75" x14ac:dyDescent="0.25">
      <c r="A90" s="83">
        <v>11</v>
      </c>
      <c r="B90" s="80" t="s">
        <v>224</v>
      </c>
      <c r="C90" s="106" t="s">
        <v>332</v>
      </c>
      <c r="D90" s="80" t="s">
        <v>250</v>
      </c>
      <c r="E90" s="85">
        <v>28</v>
      </c>
      <c r="F90" s="81">
        <f t="shared" si="1"/>
        <v>25.2</v>
      </c>
      <c r="G90" s="82"/>
    </row>
    <row r="91" spans="1:7" ht="15.75" x14ac:dyDescent="0.25">
      <c r="A91" s="83">
        <v>12</v>
      </c>
      <c r="B91" s="80" t="s">
        <v>224</v>
      </c>
      <c r="C91" s="106" t="s">
        <v>333</v>
      </c>
      <c r="D91" s="80" t="s">
        <v>250</v>
      </c>
      <c r="E91" s="85">
        <v>46</v>
      </c>
      <c r="F91" s="81">
        <f t="shared" si="1"/>
        <v>41.4</v>
      </c>
      <c r="G91" s="82"/>
    </row>
    <row r="92" spans="1:7" ht="15.75" x14ac:dyDescent="0.25">
      <c r="A92" s="83">
        <v>13</v>
      </c>
      <c r="B92" s="80" t="s">
        <v>224</v>
      </c>
      <c r="C92" s="106" t="s">
        <v>334</v>
      </c>
      <c r="D92" s="80" t="s">
        <v>250</v>
      </c>
      <c r="E92" s="85">
        <v>4</v>
      </c>
      <c r="F92" s="81">
        <f t="shared" si="1"/>
        <v>3.6</v>
      </c>
      <c r="G92" s="82"/>
    </row>
    <row r="93" spans="1:7" ht="15.75" x14ac:dyDescent="0.25">
      <c r="A93" s="83">
        <v>14</v>
      </c>
      <c r="B93" s="80" t="s">
        <v>224</v>
      </c>
      <c r="C93" s="106" t="s">
        <v>335</v>
      </c>
      <c r="D93" s="80" t="s">
        <v>250</v>
      </c>
      <c r="E93" s="85">
        <v>20</v>
      </c>
      <c r="F93" s="81">
        <f t="shared" si="1"/>
        <v>18</v>
      </c>
      <c r="G93" s="82"/>
    </row>
    <row r="94" spans="1:7" ht="15.75" x14ac:dyDescent="0.25">
      <c r="A94" s="83">
        <v>15</v>
      </c>
      <c r="B94" s="80" t="s">
        <v>224</v>
      </c>
      <c r="C94" s="106" t="s">
        <v>336</v>
      </c>
      <c r="D94" s="80" t="s">
        <v>250</v>
      </c>
      <c r="E94" s="85">
        <v>38</v>
      </c>
      <c r="F94" s="81">
        <f t="shared" si="1"/>
        <v>34.200000000000003</v>
      </c>
      <c r="G94" s="82"/>
    </row>
    <row r="95" spans="1:7" ht="15.75" x14ac:dyDescent="0.25">
      <c r="A95" s="83"/>
      <c r="B95" s="107"/>
      <c r="C95" s="84"/>
      <c r="D95" s="80"/>
      <c r="E95" s="85"/>
      <c r="F95" s="81">
        <f t="shared" si="1"/>
        <v>0</v>
      </c>
      <c r="G95" s="82"/>
    </row>
    <row r="96" spans="1:7" ht="15.75" x14ac:dyDescent="0.25">
      <c r="A96" s="101"/>
      <c r="B96" s="78"/>
      <c r="C96" s="102" t="s">
        <v>337</v>
      </c>
      <c r="D96" s="105"/>
      <c r="E96" s="85"/>
      <c r="F96" s="81">
        <f t="shared" si="1"/>
        <v>0</v>
      </c>
      <c r="G96" s="82"/>
    </row>
    <row r="97" spans="1:7" ht="47.25" x14ac:dyDescent="0.25">
      <c r="A97" s="83"/>
      <c r="B97" s="80"/>
      <c r="C97" s="84" t="s">
        <v>338</v>
      </c>
      <c r="D97" s="80"/>
      <c r="E97" s="85"/>
      <c r="F97" s="81">
        <f t="shared" si="1"/>
        <v>0</v>
      </c>
      <c r="G97" s="82"/>
    </row>
    <row r="98" spans="1:7" ht="15.75" x14ac:dyDescent="0.25">
      <c r="A98" s="83">
        <v>1</v>
      </c>
      <c r="B98" s="80" t="s">
        <v>224</v>
      </c>
      <c r="C98" s="84" t="s">
        <v>313</v>
      </c>
      <c r="D98" s="80" t="s">
        <v>229</v>
      </c>
      <c r="E98" s="85">
        <v>230</v>
      </c>
      <c r="F98" s="81">
        <f t="shared" si="1"/>
        <v>207</v>
      </c>
      <c r="G98" s="82"/>
    </row>
    <row r="99" spans="1:7" ht="15.75" x14ac:dyDescent="0.25">
      <c r="A99" s="83">
        <v>2</v>
      </c>
      <c r="B99" s="80" t="s">
        <v>224</v>
      </c>
      <c r="C99" s="84" t="s">
        <v>315</v>
      </c>
      <c r="D99" s="80" t="s">
        <v>229</v>
      </c>
      <c r="E99" s="85">
        <v>12</v>
      </c>
      <c r="F99" s="81">
        <f t="shared" si="1"/>
        <v>10.8</v>
      </c>
      <c r="G99" s="82"/>
    </row>
    <row r="100" spans="1:7" ht="15.75" x14ac:dyDescent="0.25">
      <c r="A100" s="83">
        <v>3</v>
      </c>
      <c r="B100" s="80" t="s">
        <v>224</v>
      </c>
      <c r="C100" s="84" t="s">
        <v>317</v>
      </c>
      <c r="D100" s="80" t="s">
        <v>229</v>
      </c>
      <c r="E100" s="85">
        <v>10</v>
      </c>
      <c r="F100" s="81">
        <f t="shared" si="1"/>
        <v>9</v>
      </c>
      <c r="G100" s="82"/>
    </row>
    <row r="101" spans="1:7" ht="15.75" x14ac:dyDescent="0.25">
      <c r="A101" s="83">
        <v>4</v>
      </c>
      <c r="B101" s="80" t="s">
        <v>224</v>
      </c>
      <c r="C101" s="84" t="s">
        <v>319</v>
      </c>
      <c r="D101" s="80" t="s">
        <v>229</v>
      </c>
      <c r="E101" s="85">
        <v>12</v>
      </c>
      <c r="F101" s="81">
        <f t="shared" si="1"/>
        <v>10.8</v>
      </c>
      <c r="G101" s="82"/>
    </row>
    <row r="102" spans="1:7" ht="15.75" x14ac:dyDescent="0.25">
      <c r="A102" s="83">
        <v>5</v>
      </c>
      <c r="B102" s="80" t="s">
        <v>224</v>
      </c>
      <c r="C102" s="84" t="s">
        <v>321</v>
      </c>
      <c r="D102" s="80" t="s">
        <v>229</v>
      </c>
      <c r="E102" s="85">
        <v>88</v>
      </c>
      <c r="F102" s="81">
        <f t="shared" si="1"/>
        <v>79.2</v>
      </c>
      <c r="G102" s="82"/>
    </row>
    <row r="103" spans="1:7" ht="15.75" x14ac:dyDescent="0.25">
      <c r="A103" s="83">
        <v>6</v>
      </c>
      <c r="B103" s="80" t="s">
        <v>224</v>
      </c>
      <c r="C103" s="84" t="s">
        <v>323</v>
      </c>
      <c r="D103" s="80" t="s">
        <v>229</v>
      </c>
      <c r="E103" s="85">
        <v>158</v>
      </c>
      <c r="F103" s="81">
        <f t="shared" si="1"/>
        <v>142.20000000000002</v>
      </c>
      <c r="G103" s="82"/>
    </row>
    <row r="104" spans="1:7" ht="15.75" x14ac:dyDescent="0.25">
      <c r="A104" s="83">
        <v>7</v>
      </c>
      <c r="B104" s="80" t="s">
        <v>224</v>
      </c>
      <c r="C104" s="84" t="s">
        <v>325</v>
      </c>
      <c r="D104" s="80" t="s">
        <v>229</v>
      </c>
      <c r="E104" s="85">
        <v>94</v>
      </c>
      <c r="F104" s="81">
        <f t="shared" si="1"/>
        <v>84.600000000000009</v>
      </c>
      <c r="G104" s="82"/>
    </row>
    <row r="105" spans="1:7" ht="15.75" x14ac:dyDescent="0.25">
      <c r="A105" s="83">
        <v>8</v>
      </c>
      <c r="B105" s="80" t="s">
        <v>224</v>
      </c>
      <c r="C105" s="106" t="s">
        <v>327</v>
      </c>
      <c r="D105" s="80" t="s">
        <v>229</v>
      </c>
      <c r="E105" s="85">
        <v>204</v>
      </c>
      <c r="F105" s="81">
        <f t="shared" si="1"/>
        <v>183.6</v>
      </c>
      <c r="G105" s="82"/>
    </row>
    <row r="106" spans="1:7" ht="15.75" x14ac:dyDescent="0.25">
      <c r="A106" s="83">
        <v>9</v>
      </c>
      <c r="B106" s="80" t="s">
        <v>224</v>
      </c>
      <c r="C106" s="106" t="s">
        <v>329</v>
      </c>
      <c r="D106" s="80" t="s">
        <v>229</v>
      </c>
      <c r="E106" s="85">
        <v>578</v>
      </c>
      <c r="F106" s="81">
        <f t="shared" si="1"/>
        <v>520.20000000000005</v>
      </c>
      <c r="G106" s="82"/>
    </row>
    <row r="107" spans="1:7" ht="15.75" x14ac:dyDescent="0.25">
      <c r="A107" s="83">
        <v>10</v>
      </c>
      <c r="B107" s="80" t="s">
        <v>224</v>
      </c>
      <c r="C107" s="106" t="s">
        <v>331</v>
      </c>
      <c r="D107" s="80" t="s">
        <v>229</v>
      </c>
      <c r="E107" s="85">
        <v>297</v>
      </c>
      <c r="F107" s="81">
        <f t="shared" si="1"/>
        <v>267.3</v>
      </c>
      <c r="G107" s="82"/>
    </row>
    <row r="108" spans="1:7" ht="15.75" x14ac:dyDescent="0.25">
      <c r="A108" s="83">
        <v>11</v>
      </c>
      <c r="B108" s="80" t="s">
        <v>224</v>
      </c>
      <c r="C108" s="106" t="s">
        <v>332</v>
      </c>
      <c r="D108" s="80" t="s">
        <v>229</v>
      </c>
      <c r="E108" s="85">
        <v>505</v>
      </c>
      <c r="F108" s="81">
        <f t="shared" si="1"/>
        <v>454.5</v>
      </c>
      <c r="G108" s="82"/>
    </row>
    <row r="109" spans="1:7" ht="15.75" x14ac:dyDescent="0.25">
      <c r="A109" s="83">
        <v>12</v>
      </c>
      <c r="B109" s="80" t="s">
        <v>224</v>
      </c>
      <c r="C109" s="106" t="s">
        <v>333</v>
      </c>
      <c r="D109" s="80" t="s">
        <v>229</v>
      </c>
      <c r="E109" s="85">
        <v>488</v>
      </c>
      <c r="F109" s="81">
        <f t="shared" si="1"/>
        <v>439.2</v>
      </c>
      <c r="G109" s="82"/>
    </row>
    <row r="110" spans="1:7" ht="15.75" x14ac:dyDescent="0.25">
      <c r="A110" s="83">
        <v>13</v>
      </c>
      <c r="B110" s="80" t="s">
        <v>224</v>
      </c>
      <c r="C110" s="106" t="s">
        <v>334</v>
      </c>
      <c r="D110" s="80" t="s">
        <v>229</v>
      </c>
      <c r="E110" s="85">
        <v>18</v>
      </c>
      <c r="F110" s="81">
        <f t="shared" si="1"/>
        <v>16.2</v>
      </c>
      <c r="G110" s="82"/>
    </row>
    <row r="111" spans="1:7" ht="15.75" x14ac:dyDescent="0.25">
      <c r="A111" s="83">
        <v>14</v>
      </c>
      <c r="B111" s="80" t="s">
        <v>224</v>
      </c>
      <c r="C111" s="106" t="s">
        <v>335</v>
      </c>
      <c r="D111" s="80" t="s">
        <v>229</v>
      </c>
      <c r="E111" s="85">
        <v>191</v>
      </c>
      <c r="F111" s="81">
        <f t="shared" si="1"/>
        <v>171.9</v>
      </c>
      <c r="G111" s="82"/>
    </row>
    <row r="112" spans="1:7" ht="15.75" x14ac:dyDescent="0.25">
      <c r="A112" s="83">
        <v>15</v>
      </c>
      <c r="B112" s="80" t="s">
        <v>224</v>
      </c>
      <c r="C112" s="106" t="s">
        <v>336</v>
      </c>
      <c r="D112" s="80" t="s">
        <v>229</v>
      </c>
      <c r="E112" s="85">
        <v>602</v>
      </c>
      <c r="F112" s="81">
        <f t="shared" si="1"/>
        <v>541.80000000000007</v>
      </c>
      <c r="G112" s="82"/>
    </row>
    <row r="113" spans="1:7" ht="15.75" x14ac:dyDescent="0.25">
      <c r="A113" s="83"/>
      <c r="B113" s="80"/>
      <c r="C113" s="84"/>
      <c r="D113" s="80"/>
      <c r="E113" s="85"/>
      <c r="F113" s="81">
        <f t="shared" si="1"/>
        <v>0</v>
      </c>
      <c r="G113" s="82"/>
    </row>
    <row r="114" spans="1:7" ht="15.75" x14ac:dyDescent="0.25">
      <c r="A114" s="88"/>
      <c r="B114" s="89"/>
      <c r="C114" s="90" t="s">
        <v>339</v>
      </c>
      <c r="D114" s="91"/>
      <c r="E114" s="92"/>
      <c r="F114" s="92"/>
      <c r="G114" s="93">
        <f>SUM(G63:G113)</f>
        <v>0</v>
      </c>
    </row>
    <row r="115" spans="1:7" ht="15.75" x14ac:dyDescent="0.25">
      <c r="A115" s="87"/>
      <c r="B115" s="78"/>
      <c r="C115" s="100"/>
      <c r="D115" s="96"/>
      <c r="E115" s="97"/>
      <c r="F115" s="81">
        <f t="shared" si="1"/>
        <v>0</v>
      </c>
      <c r="G115" s="98"/>
    </row>
    <row r="116" spans="1:7" ht="15.75" x14ac:dyDescent="0.25">
      <c r="A116" s="77">
        <v>4</v>
      </c>
      <c r="B116" s="78"/>
      <c r="C116" s="102" t="s">
        <v>340</v>
      </c>
      <c r="D116" s="80"/>
      <c r="E116" s="81"/>
      <c r="F116" s="81">
        <f t="shared" si="1"/>
        <v>0</v>
      </c>
      <c r="G116" s="82"/>
    </row>
    <row r="117" spans="1:7" ht="126" x14ac:dyDescent="0.25">
      <c r="A117" s="86"/>
      <c r="B117" s="80"/>
      <c r="C117" s="108" t="s">
        <v>341</v>
      </c>
      <c r="D117" s="80"/>
      <c r="E117" s="85"/>
      <c r="F117" s="81">
        <f t="shared" si="1"/>
        <v>0</v>
      </c>
      <c r="G117" s="82"/>
    </row>
    <row r="118" spans="1:7" ht="15.75" x14ac:dyDescent="0.25">
      <c r="A118" s="83">
        <v>1</v>
      </c>
      <c r="B118" s="80" t="s">
        <v>342</v>
      </c>
      <c r="C118" s="84" t="s">
        <v>343</v>
      </c>
      <c r="D118" s="80" t="s">
        <v>229</v>
      </c>
      <c r="E118" s="81">
        <v>42</v>
      </c>
      <c r="F118" s="81">
        <f t="shared" si="1"/>
        <v>37.800000000000004</v>
      </c>
      <c r="G118" s="82"/>
    </row>
    <row r="119" spans="1:7" ht="15.75" x14ac:dyDescent="0.25">
      <c r="A119" s="83">
        <v>2</v>
      </c>
      <c r="B119" s="80" t="s">
        <v>344</v>
      </c>
      <c r="C119" s="84" t="s">
        <v>345</v>
      </c>
      <c r="D119" s="80" t="s">
        <v>229</v>
      </c>
      <c r="E119" s="81">
        <v>186.5</v>
      </c>
      <c r="F119" s="81">
        <f t="shared" si="1"/>
        <v>167.85</v>
      </c>
      <c r="G119" s="82"/>
    </row>
    <row r="120" spans="1:7" ht="15.75" x14ac:dyDescent="0.25">
      <c r="A120" s="83">
        <v>3</v>
      </c>
      <c r="B120" s="80" t="s">
        <v>346</v>
      </c>
      <c r="C120" s="84" t="s">
        <v>347</v>
      </c>
      <c r="D120" s="80" t="s">
        <v>229</v>
      </c>
      <c r="E120" s="81">
        <v>54.5</v>
      </c>
      <c r="F120" s="81">
        <f t="shared" si="1"/>
        <v>49.050000000000004</v>
      </c>
      <c r="G120" s="82"/>
    </row>
    <row r="121" spans="1:7" ht="15.75" x14ac:dyDescent="0.25">
      <c r="A121" s="83">
        <v>4</v>
      </c>
      <c r="B121" s="80" t="s">
        <v>348</v>
      </c>
      <c r="C121" s="84" t="s">
        <v>349</v>
      </c>
      <c r="D121" s="80" t="s">
        <v>229</v>
      </c>
      <c r="E121" s="81">
        <v>35.5</v>
      </c>
      <c r="F121" s="81">
        <f t="shared" si="1"/>
        <v>31.95</v>
      </c>
      <c r="G121" s="82"/>
    </row>
    <row r="122" spans="1:7" ht="15.75" x14ac:dyDescent="0.25">
      <c r="A122" s="83">
        <v>5</v>
      </c>
      <c r="B122" s="80" t="s">
        <v>350</v>
      </c>
      <c r="C122" s="84" t="s">
        <v>351</v>
      </c>
      <c r="D122" s="80" t="s">
        <v>229</v>
      </c>
      <c r="E122" s="81">
        <v>76.5</v>
      </c>
      <c r="F122" s="81">
        <f t="shared" si="1"/>
        <v>68.850000000000009</v>
      </c>
      <c r="G122" s="82"/>
    </row>
    <row r="123" spans="1:7" ht="15.75" x14ac:dyDescent="0.25">
      <c r="A123" s="83"/>
      <c r="B123" s="80"/>
      <c r="C123" s="84"/>
      <c r="D123" s="80"/>
      <c r="E123" s="81"/>
      <c r="F123" s="81">
        <f t="shared" si="1"/>
        <v>0</v>
      </c>
      <c r="G123" s="82"/>
    </row>
    <row r="124" spans="1:7" ht="15.75" x14ac:dyDescent="0.25">
      <c r="A124" s="88"/>
      <c r="B124" s="89"/>
      <c r="C124" s="90" t="s">
        <v>352</v>
      </c>
      <c r="D124" s="91"/>
      <c r="E124" s="92"/>
      <c r="F124" s="92"/>
      <c r="G124" s="93">
        <f>SUM(G118:G122)</f>
        <v>0</v>
      </c>
    </row>
    <row r="125" spans="1:7" ht="15.75" x14ac:dyDescent="0.25">
      <c r="A125" s="86"/>
      <c r="B125" s="80"/>
      <c r="C125" s="84"/>
      <c r="D125" s="80"/>
      <c r="E125" s="85"/>
      <c r="F125" s="81">
        <f t="shared" si="1"/>
        <v>0</v>
      </c>
      <c r="G125" s="82"/>
    </row>
    <row r="126" spans="1:7" ht="15.75" x14ac:dyDescent="0.25">
      <c r="A126" s="77">
        <v>5</v>
      </c>
      <c r="B126" s="78" t="s">
        <v>353</v>
      </c>
      <c r="C126" s="102" t="s">
        <v>354</v>
      </c>
      <c r="D126" s="80"/>
      <c r="E126" s="81"/>
      <c r="F126" s="81">
        <f t="shared" si="1"/>
        <v>0</v>
      </c>
      <c r="G126" s="82"/>
    </row>
    <row r="127" spans="1:7" ht="358.5" customHeight="1" x14ac:dyDescent="0.25">
      <c r="A127" s="121">
        <v>1</v>
      </c>
      <c r="B127" s="123" t="s">
        <v>355</v>
      </c>
      <c r="C127" s="125" t="s">
        <v>356</v>
      </c>
      <c r="D127" s="123" t="s">
        <v>357</v>
      </c>
      <c r="E127" s="127">
        <v>1</v>
      </c>
      <c r="F127" s="81">
        <v>1</v>
      </c>
      <c r="G127" s="129"/>
    </row>
    <row r="128" spans="1:7" ht="123.75" customHeight="1" x14ac:dyDescent="0.25">
      <c r="A128" s="122"/>
      <c r="B128" s="124"/>
      <c r="C128" s="126"/>
      <c r="D128" s="124"/>
      <c r="E128" s="128"/>
      <c r="F128" s="81">
        <f t="shared" si="1"/>
        <v>0</v>
      </c>
      <c r="G128" s="130"/>
    </row>
    <row r="129" spans="1:7" ht="15.75" x14ac:dyDescent="0.25">
      <c r="A129" s="83"/>
      <c r="B129" s="80" t="s">
        <v>353</v>
      </c>
      <c r="C129" s="84" t="s">
        <v>358</v>
      </c>
      <c r="D129" s="80" t="s">
        <v>359</v>
      </c>
      <c r="E129" s="85"/>
      <c r="F129" s="81">
        <f t="shared" si="1"/>
        <v>0</v>
      </c>
      <c r="G129" s="82"/>
    </row>
    <row r="130" spans="1:7" ht="153" customHeight="1" x14ac:dyDescent="0.25">
      <c r="A130" s="83" t="s">
        <v>353</v>
      </c>
      <c r="B130" s="80" t="s">
        <v>353</v>
      </c>
      <c r="C130" s="84" t="s">
        <v>360</v>
      </c>
      <c r="D130" s="80" t="s">
        <v>353</v>
      </c>
      <c r="E130" s="85"/>
      <c r="F130" s="81">
        <f t="shared" si="1"/>
        <v>0</v>
      </c>
      <c r="G130" s="82"/>
    </row>
    <row r="131" spans="1:7" ht="267.75" x14ac:dyDescent="0.25">
      <c r="A131" s="83" t="s">
        <v>353</v>
      </c>
      <c r="B131" s="80" t="s">
        <v>353</v>
      </c>
      <c r="C131" s="84" t="s">
        <v>361</v>
      </c>
      <c r="D131" s="80" t="s">
        <v>353</v>
      </c>
      <c r="E131" s="85" t="s">
        <v>353</v>
      </c>
      <c r="F131" s="81"/>
      <c r="G131" s="82"/>
    </row>
    <row r="132" spans="1:7" ht="15.75" x14ac:dyDescent="0.25">
      <c r="A132" s="83">
        <v>2</v>
      </c>
      <c r="B132" s="80" t="s">
        <v>362</v>
      </c>
      <c r="C132" s="84" t="s">
        <v>363</v>
      </c>
      <c r="D132" s="80" t="s">
        <v>364</v>
      </c>
      <c r="E132" s="85">
        <v>18</v>
      </c>
      <c r="F132" s="81">
        <f t="shared" si="1"/>
        <v>16.2</v>
      </c>
      <c r="G132" s="82"/>
    </row>
    <row r="133" spans="1:7" ht="15.75" x14ac:dyDescent="0.25">
      <c r="A133" s="83">
        <v>3</v>
      </c>
      <c r="B133" s="80" t="s">
        <v>224</v>
      </c>
      <c r="C133" s="84" t="s">
        <v>365</v>
      </c>
      <c r="D133" s="80" t="s">
        <v>364</v>
      </c>
      <c r="E133" s="85">
        <v>16</v>
      </c>
      <c r="F133" s="81">
        <f t="shared" si="1"/>
        <v>14.4</v>
      </c>
      <c r="G133" s="82"/>
    </row>
    <row r="134" spans="1:7" ht="15.75" x14ac:dyDescent="0.25">
      <c r="A134" s="83"/>
      <c r="B134" s="80"/>
      <c r="C134" s="84"/>
      <c r="D134" s="80"/>
      <c r="E134" s="85"/>
      <c r="F134" s="81">
        <f t="shared" si="1"/>
        <v>0</v>
      </c>
      <c r="G134" s="82"/>
    </row>
    <row r="135" spans="1:7" ht="15.75" x14ac:dyDescent="0.25">
      <c r="A135" s="88"/>
      <c r="B135" s="89"/>
      <c r="C135" s="90" t="s">
        <v>366</v>
      </c>
      <c r="D135" s="91"/>
      <c r="E135" s="92"/>
      <c r="F135" s="92"/>
      <c r="G135" s="93"/>
    </row>
    <row r="136" spans="1:7" ht="15.75" x14ac:dyDescent="0.25">
      <c r="A136" s="77"/>
      <c r="B136" s="78"/>
      <c r="C136" s="102"/>
      <c r="D136" s="80"/>
      <c r="E136" s="81"/>
      <c r="F136" s="81">
        <f t="shared" ref="F136:F199" si="2">0.9*E136</f>
        <v>0</v>
      </c>
      <c r="G136" s="82"/>
    </row>
    <row r="137" spans="1:7" ht="15.75" x14ac:dyDescent="0.25">
      <c r="A137" s="77">
        <v>6</v>
      </c>
      <c r="B137" s="78"/>
      <c r="C137" s="102" t="s">
        <v>367</v>
      </c>
      <c r="D137" s="80"/>
      <c r="E137" s="81"/>
      <c r="F137" s="81">
        <f t="shared" si="2"/>
        <v>0</v>
      </c>
      <c r="G137" s="82"/>
    </row>
    <row r="138" spans="1:7" ht="15.75" x14ac:dyDescent="0.25">
      <c r="A138" s="87"/>
      <c r="B138" s="80"/>
      <c r="C138" s="109" t="s">
        <v>368</v>
      </c>
      <c r="D138" s="80"/>
      <c r="E138" s="85"/>
      <c r="F138" s="81">
        <f t="shared" si="2"/>
        <v>0</v>
      </c>
      <c r="G138" s="82"/>
    </row>
    <row r="139" spans="1:7" ht="283.5" x14ac:dyDescent="0.25">
      <c r="A139" s="83">
        <v>1</v>
      </c>
      <c r="B139" s="80"/>
      <c r="C139" s="84" t="s">
        <v>369</v>
      </c>
      <c r="D139" s="80" t="s">
        <v>370</v>
      </c>
      <c r="E139" s="85">
        <v>1</v>
      </c>
      <c r="F139" s="81">
        <v>1</v>
      </c>
      <c r="G139" s="82"/>
    </row>
    <row r="140" spans="1:7" ht="236.25" x14ac:dyDescent="0.25">
      <c r="A140" s="83"/>
      <c r="B140" s="80"/>
      <c r="C140" s="84" t="s">
        <v>371</v>
      </c>
      <c r="D140" s="80"/>
      <c r="E140" s="85"/>
      <c r="F140" s="81">
        <f t="shared" si="2"/>
        <v>0</v>
      </c>
      <c r="G140" s="82"/>
    </row>
    <row r="141" spans="1:7" ht="78.75" x14ac:dyDescent="0.25">
      <c r="A141" s="83"/>
      <c r="B141" s="80"/>
      <c r="C141" s="84" t="s">
        <v>372</v>
      </c>
      <c r="D141" s="80"/>
      <c r="E141" s="85"/>
      <c r="F141" s="81">
        <f t="shared" si="2"/>
        <v>0</v>
      </c>
      <c r="G141" s="82"/>
    </row>
    <row r="142" spans="1:7" ht="15.75" x14ac:dyDescent="0.25">
      <c r="A142" s="83">
        <v>2</v>
      </c>
      <c r="B142" s="80"/>
      <c r="C142" s="109" t="s">
        <v>373</v>
      </c>
      <c r="D142" s="80"/>
      <c r="E142" s="85"/>
      <c r="F142" s="81">
        <f t="shared" si="2"/>
        <v>0</v>
      </c>
      <c r="G142" s="82"/>
    </row>
    <row r="143" spans="1:7" ht="315" x14ac:dyDescent="0.25">
      <c r="A143" s="83"/>
      <c r="B143" s="80" t="s">
        <v>224</v>
      </c>
      <c r="C143" s="84" t="s">
        <v>374</v>
      </c>
      <c r="D143" s="80" t="s">
        <v>370</v>
      </c>
      <c r="E143" s="85">
        <v>1</v>
      </c>
      <c r="F143" s="81">
        <v>1</v>
      </c>
      <c r="G143" s="82"/>
    </row>
    <row r="144" spans="1:7" ht="15.75" x14ac:dyDescent="0.25">
      <c r="A144" s="83">
        <v>3</v>
      </c>
      <c r="B144" s="80"/>
      <c r="C144" s="109" t="s">
        <v>375</v>
      </c>
      <c r="D144" s="80"/>
      <c r="E144" s="85"/>
      <c r="F144" s="81">
        <f t="shared" si="2"/>
        <v>0</v>
      </c>
      <c r="G144" s="82"/>
    </row>
    <row r="145" spans="1:7" ht="315" x14ac:dyDescent="0.25">
      <c r="A145" s="83"/>
      <c r="B145" s="80" t="s">
        <v>224</v>
      </c>
      <c r="C145" s="84" t="s">
        <v>376</v>
      </c>
      <c r="D145" s="80" t="s">
        <v>370</v>
      </c>
      <c r="E145" s="85">
        <v>1</v>
      </c>
      <c r="F145" s="81">
        <v>1</v>
      </c>
      <c r="G145" s="82"/>
    </row>
    <row r="146" spans="1:7" ht="15.75" x14ac:dyDescent="0.25">
      <c r="A146" s="83">
        <v>4</v>
      </c>
      <c r="B146" s="80"/>
      <c r="C146" s="109" t="s">
        <v>377</v>
      </c>
      <c r="D146" s="80"/>
      <c r="E146" s="85"/>
      <c r="F146" s="81">
        <f t="shared" si="2"/>
        <v>0</v>
      </c>
      <c r="G146" s="82"/>
    </row>
    <row r="147" spans="1:7" ht="315" x14ac:dyDescent="0.25">
      <c r="A147" s="83"/>
      <c r="B147" s="80" t="s">
        <v>224</v>
      </c>
      <c r="C147" s="84" t="s">
        <v>378</v>
      </c>
      <c r="D147" s="80" t="s">
        <v>370</v>
      </c>
      <c r="E147" s="85">
        <v>1</v>
      </c>
      <c r="F147" s="81">
        <v>1</v>
      </c>
      <c r="G147" s="82"/>
    </row>
    <row r="148" spans="1:7" ht="15.75" x14ac:dyDescent="0.25">
      <c r="A148" s="83">
        <v>5</v>
      </c>
      <c r="B148" s="80"/>
      <c r="C148" s="109" t="s">
        <v>379</v>
      </c>
      <c r="D148" s="80"/>
      <c r="E148" s="85"/>
      <c r="F148" s="81">
        <f t="shared" si="2"/>
        <v>0</v>
      </c>
      <c r="G148" s="82"/>
    </row>
    <row r="149" spans="1:7" ht="299.25" x14ac:dyDescent="0.25">
      <c r="A149" s="83"/>
      <c r="B149" s="80" t="s">
        <v>224</v>
      </c>
      <c r="C149" s="84" t="s">
        <v>380</v>
      </c>
      <c r="D149" s="80" t="s">
        <v>370</v>
      </c>
      <c r="E149" s="85">
        <v>1</v>
      </c>
      <c r="F149" s="81">
        <v>1</v>
      </c>
      <c r="G149" s="82"/>
    </row>
    <row r="150" spans="1:7" ht="15.75" x14ac:dyDescent="0.25">
      <c r="A150" s="83">
        <v>6</v>
      </c>
      <c r="B150" s="80"/>
      <c r="C150" s="109" t="s">
        <v>381</v>
      </c>
      <c r="D150" s="80"/>
      <c r="E150" s="85"/>
      <c r="F150" s="81">
        <f t="shared" si="2"/>
        <v>0</v>
      </c>
      <c r="G150" s="82"/>
    </row>
    <row r="151" spans="1:7" ht="315" x14ac:dyDescent="0.25">
      <c r="A151" s="83"/>
      <c r="B151" s="80" t="s">
        <v>224</v>
      </c>
      <c r="C151" s="84" t="s">
        <v>382</v>
      </c>
      <c r="D151" s="80" t="s">
        <v>370</v>
      </c>
      <c r="E151" s="85">
        <v>1</v>
      </c>
      <c r="F151" s="81">
        <v>1</v>
      </c>
      <c r="G151" s="82"/>
    </row>
    <row r="152" spans="1:7" ht="15.75" x14ac:dyDescent="0.25">
      <c r="A152" s="83">
        <v>7</v>
      </c>
      <c r="B152" s="80"/>
      <c r="C152" s="109" t="s">
        <v>383</v>
      </c>
      <c r="D152" s="80"/>
      <c r="E152" s="85"/>
      <c r="F152" s="81">
        <f t="shared" si="2"/>
        <v>0</v>
      </c>
      <c r="G152" s="82"/>
    </row>
    <row r="153" spans="1:7" ht="315" x14ac:dyDescent="0.25">
      <c r="A153" s="83"/>
      <c r="B153" s="80" t="s">
        <v>224</v>
      </c>
      <c r="C153" s="84" t="s">
        <v>384</v>
      </c>
      <c r="D153" s="80" t="s">
        <v>370</v>
      </c>
      <c r="E153" s="85">
        <v>1</v>
      </c>
      <c r="F153" s="81">
        <v>1</v>
      </c>
      <c r="G153" s="82"/>
    </row>
    <row r="154" spans="1:7" ht="15.75" x14ac:dyDescent="0.25">
      <c r="A154" s="86">
        <v>8</v>
      </c>
      <c r="B154" s="80"/>
      <c r="C154" s="109" t="s">
        <v>385</v>
      </c>
      <c r="D154" s="80"/>
      <c r="E154" s="85"/>
      <c r="F154" s="81">
        <f t="shared" si="2"/>
        <v>0</v>
      </c>
      <c r="G154" s="82"/>
    </row>
    <row r="155" spans="1:7" ht="315" x14ac:dyDescent="0.25">
      <c r="A155" s="87"/>
      <c r="B155" s="80" t="s">
        <v>224</v>
      </c>
      <c r="C155" s="84" t="s">
        <v>386</v>
      </c>
      <c r="D155" s="80" t="s">
        <v>370</v>
      </c>
      <c r="E155" s="85">
        <v>1</v>
      </c>
      <c r="F155" s="81">
        <v>1</v>
      </c>
      <c r="G155" s="82"/>
    </row>
    <row r="156" spans="1:7" ht="15.75" x14ac:dyDescent="0.25">
      <c r="A156" s="86">
        <v>9</v>
      </c>
      <c r="B156" s="80"/>
      <c r="C156" s="109" t="s">
        <v>387</v>
      </c>
      <c r="D156" s="80"/>
      <c r="E156" s="85"/>
      <c r="F156" s="81">
        <f t="shared" si="2"/>
        <v>0</v>
      </c>
      <c r="G156" s="82"/>
    </row>
    <row r="157" spans="1:7" ht="315" x14ac:dyDescent="0.25">
      <c r="A157" s="86"/>
      <c r="B157" s="80" t="s">
        <v>224</v>
      </c>
      <c r="C157" s="84" t="s">
        <v>388</v>
      </c>
      <c r="D157" s="80" t="s">
        <v>370</v>
      </c>
      <c r="E157" s="85">
        <v>1</v>
      </c>
      <c r="F157" s="81">
        <v>1</v>
      </c>
      <c r="G157" s="82"/>
    </row>
    <row r="158" spans="1:7" ht="15.75" x14ac:dyDescent="0.25">
      <c r="A158" s="86">
        <v>10</v>
      </c>
      <c r="B158" s="80"/>
      <c r="C158" s="109" t="s">
        <v>389</v>
      </c>
      <c r="D158" s="80"/>
      <c r="E158" s="85"/>
      <c r="F158" s="81">
        <f t="shared" si="2"/>
        <v>0</v>
      </c>
      <c r="G158" s="82"/>
    </row>
    <row r="159" spans="1:7" ht="141.75" x14ac:dyDescent="0.25">
      <c r="A159" s="86"/>
      <c r="B159" s="80"/>
      <c r="C159" s="84" t="s">
        <v>390</v>
      </c>
      <c r="D159" s="80"/>
      <c r="E159" s="85"/>
      <c r="F159" s="81">
        <f t="shared" si="2"/>
        <v>0</v>
      </c>
      <c r="G159" s="82"/>
    </row>
    <row r="160" spans="1:7" ht="236.25" x14ac:dyDescent="0.25">
      <c r="A160" s="86"/>
      <c r="B160" s="80" t="s">
        <v>224</v>
      </c>
      <c r="C160" s="84" t="s">
        <v>391</v>
      </c>
      <c r="D160" s="80" t="s">
        <v>370</v>
      </c>
      <c r="E160" s="85">
        <v>1</v>
      </c>
      <c r="F160" s="81">
        <v>1</v>
      </c>
      <c r="G160" s="82"/>
    </row>
    <row r="161" spans="1:7" ht="15.75" x14ac:dyDescent="0.25">
      <c r="A161" s="86">
        <v>11</v>
      </c>
      <c r="B161" s="80"/>
      <c r="C161" s="109" t="s">
        <v>392</v>
      </c>
      <c r="D161" s="80"/>
      <c r="E161" s="85"/>
      <c r="F161" s="81">
        <f t="shared" si="2"/>
        <v>0</v>
      </c>
      <c r="G161" s="82"/>
    </row>
    <row r="162" spans="1:7" ht="141.75" x14ac:dyDescent="0.25">
      <c r="A162" s="86"/>
      <c r="B162" s="80"/>
      <c r="C162" s="84" t="s">
        <v>390</v>
      </c>
      <c r="D162" s="80"/>
      <c r="E162" s="85"/>
      <c r="F162" s="81">
        <f t="shared" si="2"/>
        <v>0</v>
      </c>
      <c r="G162" s="82"/>
    </row>
    <row r="163" spans="1:7" ht="252" x14ac:dyDescent="0.25">
      <c r="A163" s="86"/>
      <c r="B163" s="80" t="s">
        <v>224</v>
      </c>
      <c r="C163" s="84" t="s">
        <v>393</v>
      </c>
      <c r="D163" s="80" t="s">
        <v>370</v>
      </c>
      <c r="E163" s="85">
        <v>1</v>
      </c>
      <c r="F163" s="81">
        <v>1</v>
      </c>
      <c r="G163" s="82"/>
    </row>
    <row r="164" spans="1:7" ht="15.75" x14ac:dyDescent="0.25">
      <c r="A164" s="86">
        <v>12</v>
      </c>
      <c r="B164" s="80"/>
      <c r="C164" s="109" t="s">
        <v>394</v>
      </c>
      <c r="D164" s="80"/>
      <c r="E164" s="85"/>
      <c r="F164" s="81">
        <f t="shared" si="2"/>
        <v>0</v>
      </c>
      <c r="G164" s="82"/>
    </row>
    <row r="165" spans="1:7" ht="141.75" x14ac:dyDescent="0.25">
      <c r="A165" s="86"/>
      <c r="B165" s="80"/>
      <c r="C165" s="84" t="s">
        <v>395</v>
      </c>
      <c r="D165" s="80"/>
      <c r="E165" s="85"/>
      <c r="F165" s="81">
        <f t="shared" si="2"/>
        <v>0</v>
      </c>
      <c r="G165" s="82"/>
    </row>
    <row r="166" spans="1:7" ht="204.75" x14ac:dyDescent="0.25">
      <c r="A166" s="86"/>
      <c r="B166" s="80" t="s">
        <v>224</v>
      </c>
      <c r="C166" s="84" t="s">
        <v>396</v>
      </c>
      <c r="D166" s="80" t="s">
        <v>370</v>
      </c>
      <c r="E166" s="85">
        <v>1</v>
      </c>
      <c r="F166" s="81">
        <v>1</v>
      </c>
      <c r="G166" s="82"/>
    </row>
    <row r="167" spans="1:7" ht="15.75" x14ac:dyDescent="0.25">
      <c r="A167" s="86">
        <v>13</v>
      </c>
      <c r="B167" s="80"/>
      <c r="C167" s="109" t="s">
        <v>397</v>
      </c>
      <c r="D167" s="80"/>
      <c r="E167" s="85"/>
      <c r="F167" s="81">
        <f t="shared" si="2"/>
        <v>0</v>
      </c>
      <c r="G167" s="82"/>
    </row>
    <row r="168" spans="1:7" ht="141.75" x14ac:dyDescent="0.25">
      <c r="A168" s="86"/>
      <c r="B168" s="80"/>
      <c r="C168" s="84" t="s">
        <v>398</v>
      </c>
      <c r="D168" s="80"/>
      <c r="E168" s="85"/>
      <c r="F168" s="81">
        <f t="shared" si="2"/>
        <v>0</v>
      </c>
      <c r="G168" s="82"/>
    </row>
    <row r="169" spans="1:7" ht="220.5" x14ac:dyDescent="0.25">
      <c r="A169" s="86"/>
      <c r="B169" s="80" t="s">
        <v>224</v>
      </c>
      <c r="C169" s="84" t="s">
        <v>399</v>
      </c>
      <c r="D169" s="80" t="s">
        <v>370</v>
      </c>
      <c r="E169" s="85">
        <v>1</v>
      </c>
      <c r="F169" s="81">
        <v>1</v>
      </c>
      <c r="G169" s="82"/>
    </row>
    <row r="170" spans="1:7" ht="15.75" x14ac:dyDescent="0.25">
      <c r="A170" s="86">
        <v>14</v>
      </c>
      <c r="B170" s="80"/>
      <c r="C170" s="109" t="s">
        <v>400</v>
      </c>
      <c r="D170" s="80"/>
      <c r="E170" s="85"/>
      <c r="F170" s="81">
        <f t="shared" si="2"/>
        <v>0</v>
      </c>
      <c r="G170" s="82"/>
    </row>
    <row r="171" spans="1:7" ht="141.75" x14ac:dyDescent="0.25">
      <c r="A171" s="86"/>
      <c r="B171" s="80"/>
      <c r="C171" s="84" t="s">
        <v>398</v>
      </c>
      <c r="D171" s="80"/>
      <c r="E171" s="85"/>
      <c r="F171" s="81">
        <f t="shared" si="2"/>
        <v>0</v>
      </c>
      <c r="G171" s="82"/>
    </row>
    <row r="172" spans="1:7" ht="204.75" x14ac:dyDescent="0.25">
      <c r="A172" s="86"/>
      <c r="B172" s="80" t="s">
        <v>224</v>
      </c>
      <c r="C172" s="84" t="s">
        <v>401</v>
      </c>
      <c r="D172" s="80" t="s">
        <v>370</v>
      </c>
      <c r="E172" s="85">
        <v>1</v>
      </c>
      <c r="F172" s="81">
        <v>1</v>
      </c>
      <c r="G172" s="82"/>
    </row>
    <row r="173" spans="1:7" ht="15.75" x14ac:dyDescent="0.25">
      <c r="A173" s="86">
        <v>15</v>
      </c>
      <c r="B173" s="80"/>
      <c r="C173" s="109" t="s">
        <v>402</v>
      </c>
      <c r="D173" s="80"/>
      <c r="E173" s="85"/>
      <c r="F173" s="81">
        <f t="shared" si="2"/>
        <v>0</v>
      </c>
      <c r="G173" s="82"/>
    </row>
    <row r="174" spans="1:7" ht="141.75" x14ac:dyDescent="0.25">
      <c r="A174" s="86"/>
      <c r="B174" s="80"/>
      <c r="C174" s="84" t="s">
        <v>398</v>
      </c>
      <c r="D174" s="80"/>
      <c r="E174" s="85"/>
      <c r="F174" s="81">
        <f t="shared" si="2"/>
        <v>0</v>
      </c>
      <c r="G174" s="82"/>
    </row>
    <row r="175" spans="1:7" ht="157.5" x14ac:dyDescent="0.25">
      <c r="A175" s="86"/>
      <c r="B175" s="80" t="s">
        <v>224</v>
      </c>
      <c r="C175" s="84" t="s">
        <v>403</v>
      </c>
      <c r="D175" s="80" t="s">
        <v>370</v>
      </c>
      <c r="E175" s="85">
        <v>2</v>
      </c>
      <c r="F175" s="81">
        <v>2</v>
      </c>
      <c r="G175" s="82"/>
    </row>
    <row r="176" spans="1:7" ht="15.75" x14ac:dyDescent="0.25">
      <c r="A176" s="86">
        <v>15</v>
      </c>
      <c r="B176" s="80"/>
      <c r="C176" s="109" t="s">
        <v>404</v>
      </c>
      <c r="D176" s="80"/>
      <c r="E176" s="85"/>
      <c r="F176" s="81">
        <f t="shared" si="2"/>
        <v>0</v>
      </c>
      <c r="G176" s="82"/>
    </row>
    <row r="177" spans="1:7" ht="141.75" x14ac:dyDescent="0.25">
      <c r="A177" s="86"/>
      <c r="B177" s="80"/>
      <c r="C177" s="84" t="s">
        <v>398</v>
      </c>
      <c r="D177" s="80"/>
      <c r="E177" s="85"/>
      <c r="F177" s="81">
        <f t="shared" si="2"/>
        <v>0</v>
      </c>
      <c r="G177" s="82"/>
    </row>
    <row r="178" spans="1:7" ht="15.75" x14ac:dyDescent="0.25">
      <c r="A178" s="86"/>
      <c r="B178" s="80" t="s">
        <v>224</v>
      </c>
      <c r="C178" s="110"/>
      <c r="D178" s="80" t="s">
        <v>370</v>
      </c>
      <c r="E178" s="85">
        <v>2</v>
      </c>
      <c r="F178" s="81">
        <v>2</v>
      </c>
      <c r="G178" s="82"/>
    </row>
    <row r="179" spans="1:7" ht="189" x14ac:dyDescent="0.25">
      <c r="A179" s="86"/>
      <c r="B179" s="80"/>
      <c r="C179" s="84" t="s">
        <v>405</v>
      </c>
      <c r="D179" s="80"/>
      <c r="E179" s="85"/>
      <c r="F179" s="81">
        <f t="shared" si="2"/>
        <v>0</v>
      </c>
      <c r="G179" s="82"/>
    </row>
    <row r="180" spans="1:7" ht="15.75" x14ac:dyDescent="0.25">
      <c r="A180" s="88"/>
      <c r="B180" s="89"/>
      <c r="C180" s="90" t="s">
        <v>406</v>
      </c>
      <c r="D180" s="91"/>
      <c r="E180" s="92"/>
      <c r="F180" s="92"/>
      <c r="G180" s="93">
        <f>SUM(G139:G179)</f>
        <v>0</v>
      </c>
    </row>
    <row r="181" spans="1:7" ht="15.75" x14ac:dyDescent="0.25">
      <c r="A181" s="86"/>
      <c r="B181" s="80"/>
      <c r="C181" s="84"/>
      <c r="D181" s="80"/>
      <c r="E181" s="85"/>
      <c r="F181" s="81">
        <f t="shared" si="2"/>
        <v>0</v>
      </c>
      <c r="G181" s="82"/>
    </row>
    <row r="182" spans="1:7" ht="15.75" x14ac:dyDescent="0.25">
      <c r="A182" s="77">
        <v>7</v>
      </c>
      <c r="B182" s="78"/>
      <c r="C182" s="102" t="s">
        <v>407</v>
      </c>
      <c r="D182" s="80"/>
      <c r="E182" s="81"/>
      <c r="F182" s="81">
        <f t="shared" si="2"/>
        <v>0</v>
      </c>
      <c r="G182" s="82"/>
    </row>
    <row r="183" spans="1:7" ht="15.75" x14ac:dyDescent="0.25">
      <c r="A183" s="87"/>
      <c r="B183" s="80"/>
      <c r="C183" s="109" t="s">
        <v>408</v>
      </c>
      <c r="D183" s="80"/>
      <c r="E183" s="85"/>
      <c r="F183" s="81">
        <f t="shared" si="2"/>
        <v>0</v>
      </c>
      <c r="G183" s="82"/>
    </row>
    <row r="184" spans="1:7" ht="94.5" x14ac:dyDescent="0.25">
      <c r="A184" s="86">
        <v>1</v>
      </c>
      <c r="B184" s="80" t="s">
        <v>224</v>
      </c>
      <c r="C184" s="84" t="s">
        <v>409</v>
      </c>
      <c r="D184" s="80" t="s">
        <v>135</v>
      </c>
      <c r="E184" s="85">
        <v>34</v>
      </c>
      <c r="F184" s="81">
        <v>32</v>
      </c>
      <c r="G184" s="82"/>
    </row>
    <row r="185" spans="1:7" ht="94.5" x14ac:dyDescent="0.25">
      <c r="A185" s="86">
        <v>2</v>
      </c>
      <c r="B185" s="80" t="s">
        <v>224</v>
      </c>
      <c r="C185" s="84" t="s">
        <v>410</v>
      </c>
      <c r="D185" s="80" t="s">
        <v>135</v>
      </c>
      <c r="E185" s="85">
        <v>51</v>
      </c>
      <c r="F185" s="81">
        <v>46</v>
      </c>
      <c r="G185" s="82"/>
    </row>
    <row r="186" spans="1:7" ht="94.5" x14ac:dyDescent="0.25">
      <c r="A186" s="86">
        <v>3</v>
      </c>
      <c r="B186" s="80" t="s">
        <v>224</v>
      </c>
      <c r="C186" s="84" t="s">
        <v>411</v>
      </c>
      <c r="D186" s="80" t="s">
        <v>135</v>
      </c>
      <c r="E186" s="85">
        <v>42</v>
      </c>
      <c r="F186" s="81">
        <v>38</v>
      </c>
      <c r="G186" s="82"/>
    </row>
    <row r="187" spans="1:7" ht="94.5" x14ac:dyDescent="0.25">
      <c r="A187" s="86">
        <v>4</v>
      </c>
      <c r="B187" s="80" t="s">
        <v>224</v>
      </c>
      <c r="C187" s="84" t="s">
        <v>412</v>
      </c>
      <c r="D187" s="80" t="s">
        <v>135</v>
      </c>
      <c r="E187" s="85">
        <v>14</v>
      </c>
      <c r="F187" s="81">
        <v>12</v>
      </c>
      <c r="G187" s="82"/>
    </row>
    <row r="188" spans="1:7" ht="78.75" x14ac:dyDescent="0.25">
      <c r="A188" s="86">
        <v>5</v>
      </c>
      <c r="B188" s="80" t="s">
        <v>413</v>
      </c>
      <c r="C188" s="84" t="s">
        <v>414</v>
      </c>
      <c r="D188" s="80" t="s">
        <v>135</v>
      </c>
      <c r="E188" s="85">
        <v>235</v>
      </c>
      <c r="F188" s="81">
        <v>212</v>
      </c>
      <c r="G188" s="82"/>
    </row>
    <row r="189" spans="1:7" ht="78.75" x14ac:dyDescent="0.25">
      <c r="A189" s="86">
        <v>6</v>
      </c>
      <c r="B189" s="80" t="s">
        <v>413</v>
      </c>
      <c r="C189" s="84" t="s">
        <v>415</v>
      </c>
      <c r="D189" s="80" t="s">
        <v>135</v>
      </c>
      <c r="E189" s="85">
        <v>2</v>
      </c>
      <c r="F189" s="81">
        <v>2</v>
      </c>
      <c r="G189" s="82"/>
    </row>
    <row r="190" spans="1:7" ht="15.75" x14ac:dyDescent="0.25">
      <c r="A190" s="86"/>
      <c r="B190" s="80"/>
      <c r="C190" s="109" t="s">
        <v>416</v>
      </c>
      <c r="D190" s="80"/>
      <c r="E190" s="85"/>
      <c r="F190" s="81">
        <f t="shared" si="2"/>
        <v>0</v>
      </c>
      <c r="G190" s="82"/>
    </row>
    <row r="191" spans="1:7" ht="94.5" x14ac:dyDescent="0.25">
      <c r="A191" s="86">
        <v>7</v>
      </c>
      <c r="B191" s="80" t="s">
        <v>224</v>
      </c>
      <c r="C191" s="84" t="s">
        <v>417</v>
      </c>
      <c r="D191" s="80" t="s">
        <v>135</v>
      </c>
      <c r="E191" s="85">
        <v>11</v>
      </c>
      <c r="F191" s="81">
        <v>10</v>
      </c>
      <c r="G191" s="82"/>
    </row>
    <row r="192" spans="1:7" ht="94.5" x14ac:dyDescent="0.25">
      <c r="A192" s="86">
        <v>8</v>
      </c>
      <c r="B192" s="80" t="s">
        <v>224</v>
      </c>
      <c r="C192" s="84" t="s">
        <v>418</v>
      </c>
      <c r="D192" s="80" t="s">
        <v>135</v>
      </c>
      <c r="E192" s="85">
        <v>12</v>
      </c>
      <c r="F192" s="81">
        <v>11</v>
      </c>
      <c r="G192" s="82"/>
    </row>
    <row r="193" spans="1:7" ht="15.75" x14ac:dyDescent="0.25">
      <c r="A193" s="86"/>
      <c r="B193" s="80"/>
      <c r="C193" s="109" t="s">
        <v>419</v>
      </c>
      <c r="D193" s="80"/>
      <c r="E193" s="85"/>
      <c r="F193" s="81">
        <f t="shared" si="2"/>
        <v>0</v>
      </c>
      <c r="G193" s="82"/>
    </row>
    <row r="194" spans="1:7" ht="173.25" x14ac:dyDescent="0.25">
      <c r="A194" s="86">
        <v>9</v>
      </c>
      <c r="B194" s="80">
        <v>19.100000000000001</v>
      </c>
      <c r="C194" s="84" t="s">
        <v>420</v>
      </c>
      <c r="D194" s="80" t="s">
        <v>135</v>
      </c>
      <c r="E194" s="85">
        <v>41</v>
      </c>
      <c r="F194" s="81">
        <v>37</v>
      </c>
      <c r="G194" s="82"/>
    </row>
    <row r="195" spans="1:7" ht="63" x14ac:dyDescent="0.25">
      <c r="A195" s="86">
        <v>10</v>
      </c>
      <c r="B195" s="80" t="s">
        <v>224</v>
      </c>
      <c r="C195" s="84" t="s">
        <v>421</v>
      </c>
      <c r="D195" s="80" t="s">
        <v>135</v>
      </c>
      <c r="E195" s="85">
        <v>22</v>
      </c>
      <c r="F195" s="81">
        <v>20</v>
      </c>
      <c r="G195" s="82"/>
    </row>
    <row r="196" spans="1:7" ht="15.75" x14ac:dyDescent="0.25">
      <c r="A196" s="86"/>
      <c r="B196" s="80"/>
      <c r="C196" s="84"/>
      <c r="D196" s="80"/>
      <c r="E196" s="85"/>
      <c r="F196" s="81">
        <f t="shared" si="2"/>
        <v>0</v>
      </c>
      <c r="G196" s="82"/>
    </row>
    <row r="197" spans="1:7" ht="15.75" x14ac:dyDescent="0.25">
      <c r="A197" s="88"/>
      <c r="B197" s="89"/>
      <c r="C197" s="90" t="s">
        <v>422</v>
      </c>
      <c r="D197" s="91"/>
      <c r="E197" s="92"/>
      <c r="F197" s="92"/>
      <c r="G197" s="93"/>
    </row>
    <row r="198" spans="1:7" ht="15.75" x14ac:dyDescent="0.25">
      <c r="A198" s="86"/>
      <c r="B198" s="80"/>
      <c r="C198" s="84"/>
      <c r="D198" s="80"/>
      <c r="E198" s="85"/>
      <c r="F198" s="81">
        <f t="shared" si="2"/>
        <v>0</v>
      </c>
      <c r="G198" s="82"/>
    </row>
    <row r="199" spans="1:7" ht="15.75" x14ac:dyDescent="0.25">
      <c r="A199" s="77">
        <v>8</v>
      </c>
      <c r="B199" s="78"/>
      <c r="C199" s="102" t="s">
        <v>423</v>
      </c>
      <c r="D199" s="80"/>
      <c r="E199" s="81"/>
      <c r="F199" s="81">
        <f t="shared" si="2"/>
        <v>0</v>
      </c>
      <c r="G199" s="82"/>
    </row>
    <row r="200" spans="1:7" ht="267.75" x14ac:dyDescent="0.25">
      <c r="A200" s="86">
        <v>1</v>
      </c>
      <c r="B200" s="80" t="s">
        <v>224</v>
      </c>
      <c r="C200" s="84" t="s">
        <v>424</v>
      </c>
      <c r="D200" s="80" t="s">
        <v>425</v>
      </c>
      <c r="E200" s="85">
        <v>1</v>
      </c>
      <c r="F200" s="81">
        <v>1</v>
      </c>
      <c r="G200" s="82"/>
    </row>
    <row r="201" spans="1:7" ht="252" x14ac:dyDescent="0.25">
      <c r="A201" s="86">
        <v>2</v>
      </c>
      <c r="B201" s="80" t="s">
        <v>224</v>
      </c>
      <c r="C201" s="84" t="s">
        <v>426</v>
      </c>
      <c r="D201" s="80" t="s">
        <v>425</v>
      </c>
      <c r="E201" s="85">
        <v>1</v>
      </c>
      <c r="F201" s="81">
        <f t="shared" ref="F201:F235" si="3">0.9*E201</f>
        <v>0.9</v>
      </c>
      <c r="G201" s="82" t="e">
        <f>E201*#REF!</f>
        <v>#REF!</v>
      </c>
    </row>
    <row r="202" spans="1:7" ht="15.75" x14ac:dyDescent="0.25">
      <c r="A202" s="87"/>
      <c r="B202" s="80"/>
      <c r="C202" s="84"/>
      <c r="D202" s="80"/>
      <c r="E202" s="85"/>
      <c r="F202" s="81">
        <f t="shared" si="3"/>
        <v>0</v>
      </c>
      <c r="G202" s="82"/>
    </row>
    <row r="203" spans="1:7" ht="15.75" x14ac:dyDescent="0.25">
      <c r="A203" s="88"/>
      <c r="B203" s="89"/>
      <c r="C203" s="90" t="s">
        <v>427</v>
      </c>
      <c r="D203" s="91"/>
      <c r="E203" s="92"/>
      <c r="F203" s="92"/>
      <c r="G203" s="93"/>
    </row>
    <row r="204" spans="1:7" ht="15.75" x14ac:dyDescent="0.25">
      <c r="A204" s="87"/>
      <c r="B204" s="80"/>
      <c r="C204" s="84"/>
      <c r="D204" s="80"/>
      <c r="E204" s="85"/>
      <c r="F204" s="81">
        <f t="shared" si="3"/>
        <v>0</v>
      </c>
      <c r="G204" s="82"/>
    </row>
    <row r="205" spans="1:7" ht="15.75" x14ac:dyDescent="0.25">
      <c r="A205" s="77">
        <v>9</v>
      </c>
      <c r="B205" s="78"/>
      <c r="C205" s="102" t="s">
        <v>428</v>
      </c>
      <c r="D205" s="80"/>
      <c r="E205" s="81"/>
      <c r="F205" s="81">
        <f t="shared" si="3"/>
        <v>0</v>
      </c>
      <c r="G205" s="82"/>
    </row>
    <row r="206" spans="1:7" ht="31.5" x14ac:dyDescent="0.25">
      <c r="A206" s="86">
        <v>1</v>
      </c>
      <c r="B206" s="80">
        <v>6.7</v>
      </c>
      <c r="C206" s="84" t="s">
        <v>429</v>
      </c>
      <c r="D206" s="80" t="s">
        <v>430</v>
      </c>
      <c r="E206" s="85">
        <v>90</v>
      </c>
      <c r="F206" s="81">
        <f t="shared" si="3"/>
        <v>81</v>
      </c>
      <c r="G206" s="82"/>
    </row>
    <row r="207" spans="1:7" ht="31.5" x14ac:dyDescent="0.25">
      <c r="A207" s="86">
        <v>2</v>
      </c>
      <c r="B207" s="80">
        <v>6.8</v>
      </c>
      <c r="C207" s="84" t="s">
        <v>431</v>
      </c>
      <c r="D207" s="80" t="s">
        <v>430</v>
      </c>
      <c r="E207" s="85">
        <v>75</v>
      </c>
      <c r="F207" s="81">
        <f t="shared" si="3"/>
        <v>67.5</v>
      </c>
      <c r="G207" s="82"/>
    </row>
    <row r="208" spans="1:7" ht="47.25" x14ac:dyDescent="0.25">
      <c r="A208" s="86">
        <v>3</v>
      </c>
      <c r="B208" s="80" t="s">
        <v>224</v>
      </c>
      <c r="C208" s="84" t="s">
        <v>432</v>
      </c>
      <c r="D208" s="80" t="s">
        <v>425</v>
      </c>
      <c r="E208" s="85">
        <v>2</v>
      </c>
      <c r="F208" s="81">
        <v>2</v>
      </c>
      <c r="G208" s="82"/>
    </row>
    <row r="209" spans="1:7" ht="47.25" x14ac:dyDescent="0.25">
      <c r="A209" s="86">
        <v>4</v>
      </c>
      <c r="B209" s="80">
        <v>6.12</v>
      </c>
      <c r="C209" s="84" t="s">
        <v>433</v>
      </c>
      <c r="D209" s="80" t="s">
        <v>425</v>
      </c>
      <c r="E209" s="85">
        <v>2</v>
      </c>
      <c r="F209" s="81">
        <v>2</v>
      </c>
      <c r="G209" s="82"/>
    </row>
    <row r="210" spans="1:7" ht="141.75" x14ac:dyDescent="0.25">
      <c r="A210" s="86">
        <v>5</v>
      </c>
      <c r="B210" s="80">
        <v>5.4</v>
      </c>
      <c r="C210" s="84" t="s">
        <v>434</v>
      </c>
      <c r="D210" s="80" t="s">
        <v>425</v>
      </c>
      <c r="E210" s="85">
        <v>2</v>
      </c>
      <c r="F210" s="81">
        <v>2</v>
      </c>
      <c r="G210" s="82"/>
    </row>
    <row r="211" spans="1:7" ht="15.75" x14ac:dyDescent="0.25">
      <c r="A211" s="86"/>
      <c r="B211" s="80"/>
      <c r="C211" s="84"/>
      <c r="D211" s="80"/>
      <c r="E211" s="85"/>
      <c r="F211" s="81">
        <f t="shared" si="3"/>
        <v>0</v>
      </c>
      <c r="G211" s="82"/>
    </row>
    <row r="212" spans="1:7" ht="15.75" x14ac:dyDescent="0.25">
      <c r="A212" s="88"/>
      <c r="B212" s="89"/>
      <c r="C212" s="90" t="s">
        <v>435</v>
      </c>
      <c r="D212" s="91"/>
      <c r="E212" s="92"/>
      <c r="F212" s="92"/>
      <c r="G212" s="93">
        <f>SUM(G206:G210)</f>
        <v>0</v>
      </c>
    </row>
    <row r="213" spans="1:7" ht="15.75" x14ac:dyDescent="0.25">
      <c r="A213" s="87"/>
      <c r="B213" s="80"/>
      <c r="C213" s="84"/>
      <c r="D213" s="80"/>
      <c r="E213" s="85"/>
      <c r="F213" s="81">
        <f t="shared" si="3"/>
        <v>0</v>
      </c>
      <c r="G213" s="82"/>
    </row>
    <row r="214" spans="1:7" ht="15.75" x14ac:dyDescent="0.25">
      <c r="A214" s="77">
        <v>10</v>
      </c>
      <c r="B214" s="78"/>
      <c r="C214" s="102" t="s">
        <v>436</v>
      </c>
      <c r="D214" s="80"/>
      <c r="E214" s="81"/>
      <c r="F214" s="81">
        <f t="shared" si="3"/>
        <v>0</v>
      </c>
      <c r="G214" s="82"/>
    </row>
    <row r="215" spans="1:7" ht="141.75" x14ac:dyDescent="0.25">
      <c r="A215" s="86">
        <v>1</v>
      </c>
      <c r="B215" s="80" t="s">
        <v>224</v>
      </c>
      <c r="C215" s="84" t="s">
        <v>437</v>
      </c>
      <c r="D215" s="80" t="s">
        <v>135</v>
      </c>
      <c r="E215" s="85">
        <v>4</v>
      </c>
      <c r="F215" s="81">
        <v>4</v>
      </c>
      <c r="G215" s="82"/>
    </row>
    <row r="216" spans="1:7" ht="63" x14ac:dyDescent="0.25">
      <c r="A216" s="86"/>
      <c r="B216" s="80"/>
      <c r="C216" s="84" t="s">
        <v>438</v>
      </c>
      <c r="D216" s="80"/>
      <c r="E216" s="85"/>
      <c r="F216" s="81"/>
      <c r="G216" s="82"/>
    </row>
    <row r="217" spans="1:7" ht="15.75" x14ac:dyDescent="0.25">
      <c r="A217" s="86">
        <v>2</v>
      </c>
      <c r="B217" s="80">
        <v>5.8</v>
      </c>
      <c r="C217" s="84" t="s">
        <v>439</v>
      </c>
      <c r="D217" s="80" t="s">
        <v>229</v>
      </c>
      <c r="E217" s="85">
        <v>60</v>
      </c>
      <c r="F217" s="81">
        <f t="shared" si="3"/>
        <v>54</v>
      </c>
      <c r="G217" s="82"/>
    </row>
    <row r="218" spans="1:7" ht="63" x14ac:dyDescent="0.25">
      <c r="A218" s="86"/>
      <c r="B218" s="80"/>
      <c r="C218" s="84" t="s">
        <v>440</v>
      </c>
      <c r="D218" s="80"/>
      <c r="E218" s="85"/>
      <c r="F218" s="81"/>
      <c r="G218" s="82"/>
    </row>
    <row r="219" spans="1:7" ht="15.75" x14ac:dyDescent="0.25">
      <c r="A219" s="86">
        <v>3</v>
      </c>
      <c r="B219" s="80">
        <v>5.14</v>
      </c>
      <c r="C219" s="84" t="s">
        <v>439</v>
      </c>
      <c r="D219" s="80" t="s">
        <v>229</v>
      </c>
      <c r="E219" s="85">
        <v>180</v>
      </c>
      <c r="F219" s="81">
        <f t="shared" si="3"/>
        <v>162</v>
      </c>
      <c r="G219" s="82"/>
    </row>
    <row r="220" spans="1:7" ht="15.75" x14ac:dyDescent="0.25">
      <c r="A220" s="86">
        <v>4</v>
      </c>
      <c r="B220" s="80" t="s">
        <v>224</v>
      </c>
      <c r="C220" s="84" t="s">
        <v>441</v>
      </c>
      <c r="D220" s="80" t="s">
        <v>442</v>
      </c>
      <c r="E220" s="85">
        <v>480</v>
      </c>
      <c r="F220" s="81">
        <f t="shared" si="3"/>
        <v>432</v>
      </c>
      <c r="G220" s="82"/>
    </row>
    <row r="221" spans="1:7" ht="31.5" x14ac:dyDescent="0.25">
      <c r="A221" s="86">
        <v>5</v>
      </c>
      <c r="B221" s="80" t="s">
        <v>224</v>
      </c>
      <c r="C221" s="84" t="s">
        <v>443</v>
      </c>
      <c r="D221" s="80" t="s">
        <v>135</v>
      </c>
      <c r="E221" s="85">
        <v>80</v>
      </c>
      <c r="F221" s="81">
        <f t="shared" si="3"/>
        <v>72</v>
      </c>
      <c r="G221" s="82"/>
    </row>
    <row r="222" spans="1:7" ht="15.75" x14ac:dyDescent="0.25">
      <c r="A222" s="87"/>
      <c r="B222" s="80"/>
      <c r="C222" s="84"/>
      <c r="D222" s="80"/>
      <c r="E222" s="85"/>
      <c r="F222" s="81"/>
      <c r="G222" s="82"/>
    </row>
    <row r="223" spans="1:7" ht="15.75" x14ac:dyDescent="0.25">
      <c r="A223" s="88"/>
      <c r="B223" s="89"/>
      <c r="C223" s="90" t="s">
        <v>444</v>
      </c>
      <c r="D223" s="91"/>
      <c r="E223" s="92"/>
      <c r="F223" s="92"/>
      <c r="G223" s="93"/>
    </row>
    <row r="224" spans="1:7" ht="15.75" x14ac:dyDescent="0.25">
      <c r="A224" s="86"/>
      <c r="B224" s="80"/>
      <c r="C224" s="84"/>
      <c r="D224" s="80"/>
      <c r="E224" s="85"/>
      <c r="F224" s="81"/>
      <c r="G224" s="82"/>
    </row>
    <row r="225" spans="1:7" ht="15.75" x14ac:dyDescent="0.25">
      <c r="A225" s="86"/>
      <c r="B225" s="80"/>
      <c r="C225" s="84"/>
      <c r="D225" s="80"/>
      <c r="E225" s="85"/>
      <c r="F225" s="81"/>
      <c r="G225" s="82"/>
    </row>
    <row r="226" spans="1:7" ht="15.75" x14ac:dyDescent="0.25">
      <c r="A226" s="77">
        <v>11</v>
      </c>
      <c r="B226" s="78"/>
      <c r="C226" s="102" t="s">
        <v>445</v>
      </c>
      <c r="D226" s="80"/>
      <c r="E226" s="81"/>
      <c r="F226" s="81"/>
      <c r="G226" s="82"/>
    </row>
    <row r="227" spans="1:7" ht="47.25" x14ac:dyDescent="0.25">
      <c r="A227" s="86">
        <v>1</v>
      </c>
      <c r="B227" s="80" t="s">
        <v>224</v>
      </c>
      <c r="C227" s="84" t="s">
        <v>446</v>
      </c>
      <c r="D227" s="80" t="s">
        <v>447</v>
      </c>
      <c r="E227" s="85">
        <v>8</v>
      </c>
      <c r="F227" s="81">
        <f t="shared" si="3"/>
        <v>7.2</v>
      </c>
      <c r="G227" s="82"/>
    </row>
    <row r="228" spans="1:7" ht="15.75" x14ac:dyDescent="0.25">
      <c r="A228" s="86">
        <v>2</v>
      </c>
      <c r="B228" s="80" t="s">
        <v>224</v>
      </c>
      <c r="C228" s="84" t="s">
        <v>448</v>
      </c>
      <c r="D228" s="80" t="s">
        <v>135</v>
      </c>
      <c r="E228" s="85">
        <v>1</v>
      </c>
      <c r="F228" s="81">
        <v>1</v>
      </c>
      <c r="G228" s="82"/>
    </row>
    <row r="229" spans="1:7" ht="31.5" x14ac:dyDescent="0.25">
      <c r="A229" s="86">
        <v>3</v>
      </c>
      <c r="B229" s="80" t="s">
        <v>224</v>
      </c>
      <c r="C229" s="84" t="s">
        <v>449</v>
      </c>
      <c r="D229" s="80" t="s">
        <v>135</v>
      </c>
      <c r="E229" s="85">
        <v>1</v>
      </c>
      <c r="F229" s="81">
        <v>1</v>
      </c>
      <c r="G229" s="82"/>
    </row>
    <row r="230" spans="1:7" ht="31.5" x14ac:dyDescent="0.25">
      <c r="A230" s="86">
        <v>4</v>
      </c>
      <c r="B230" s="80" t="s">
        <v>224</v>
      </c>
      <c r="C230" s="84" t="s">
        <v>450</v>
      </c>
      <c r="D230" s="80" t="s">
        <v>451</v>
      </c>
      <c r="E230" s="85">
        <v>1</v>
      </c>
      <c r="F230" s="81">
        <v>1</v>
      </c>
      <c r="G230" s="82"/>
    </row>
    <row r="231" spans="1:7" ht="78.75" x14ac:dyDescent="0.25">
      <c r="A231" s="86">
        <v>5</v>
      </c>
      <c r="B231" s="80" t="s">
        <v>224</v>
      </c>
      <c r="C231" s="84" t="s">
        <v>452</v>
      </c>
      <c r="D231" s="80" t="s">
        <v>451</v>
      </c>
      <c r="E231" s="85">
        <v>1</v>
      </c>
      <c r="F231" s="81">
        <v>1</v>
      </c>
      <c r="G231" s="82"/>
    </row>
    <row r="232" spans="1:7" ht="63" x14ac:dyDescent="0.25">
      <c r="A232" s="86">
        <v>6</v>
      </c>
      <c r="B232" s="80" t="s">
        <v>224</v>
      </c>
      <c r="C232" s="84" t="s">
        <v>453</v>
      </c>
      <c r="D232" s="80" t="s">
        <v>146</v>
      </c>
      <c r="E232" s="85">
        <v>4</v>
      </c>
      <c r="F232" s="81">
        <v>4</v>
      </c>
      <c r="G232" s="82"/>
    </row>
    <row r="233" spans="1:7" ht="126" x14ac:dyDescent="0.25">
      <c r="A233" s="86">
        <v>7</v>
      </c>
      <c r="B233" s="80"/>
      <c r="C233" s="84" t="s">
        <v>454</v>
      </c>
      <c r="D233" s="80" t="s">
        <v>146</v>
      </c>
      <c r="E233" s="85">
        <v>6</v>
      </c>
      <c r="F233" s="81">
        <v>6</v>
      </c>
      <c r="G233" s="82"/>
    </row>
    <row r="234" spans="1:7" ht="15.75" x14ac:dyDescent="0.25">
      <c r="A234" s="86"/>
      <c r="B234" s="80"/>
      <c r="C234" s="84"/>
      <c r="D234" s="80"/>
      <c r="E234" s="85"/>
      <c r="F234" s="81">
        <f t="shared" si="3"/>
        <v>0</v>
      </c>
      <c r="G234" s="82"/>
    </row>
    <row r="235" spans="1:7" ht="15.75" x14ac:dyDescent="0.25">
      <c r="A235" s="87"/>
      <c r="B235" s="80"/>
      <c r="C235" s="84"/>
      <c r="D235" s="80"/>
      <c r="E235" s="85"/>
      <c r="F235" s="81">
        <f t="shared" si="3"/>
        <v>0</v>
      </c>
      <c r="G235" s="82"/>
    </row>
    <row r="236" spans="1:7" ht="15.75" x14ac:dyDescent="0.25">
      <c r="A236" s="88"/>
      <c r="B236" s="89"/>
      <c r="C236" s="90" t="s">
        <v>455</v>
      </c>
      <c r="D236" s="91"/>
      <c r="E236" s="92"/>
      <c r="F236" s="92"/>
      <c r="G236" s="93">
        <f>SUM(G227:G233)</f>
        <v>0</v>
      </c>
    </row>
    <row r="237" spans="1:7" ht="16.5" thickBot="1" x14ac:dyDescent="0.3">
      <c r="A237" s="111"/>
      <c r="B237" s="112"/>
      <c r="C237" s="113"/>
      <c r="D237" s="112"/>
      <c r="E237" s="114"/>
      <c r="F237" s="114"/>
      <c r="G237" s="115"/>
    </row>
  </sheetData>
  <mergeCells count="7">
    <mergeCell ref="A2:G2"/>
    <mergeCell ref="A127:A128"/>
    <mergeCell ref="B127:B128"/>
    <mergeCell ref="C127:C128"/>
    <mergeCell ref="D127:D128"/>
    <mergeCell ref="E127:E128"/>
    <mergeCell ref="G127:G1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PHE BOQ</vt:lpstr>
      <vt:lpstr>Elec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2025-08-05T06:53:00Z</dcterms:modified>
</cp:coreProperties>
</file>